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ходы" sheetId="1" state="visible" r:id="rId2"/>
  </sheets>
  <definedNames>
    <definedName function="false" hidden="false" localSheetId="0" name="_xlnm.Print_Titles" vbProcedure="false">Доходы!$6:$6</definedName>
    <definedName function="false" hidden="false" localSheetId="0" name="_xlnm.Print_Titles" vbProcedure="false">Доходы!$6:$6</definedName>
    <definedName function="false" hidden="false" localSheetId="0" name="_xlnm.Print_Titles_0" vbProcedure="false">Доходы!$6:$6</definedName>
    <definedName function="false" hidden="false" localSheetId="0" name="_xlnm.Print_Titles_0_0" vbProcedure="false">Доходы!$6:$6</definedName>
    <definedName function="false" hidden="false" localSheetId="0" name="_xlnm.Print_Titles_0_0_0" vbProcedure="false">Доходы!$6:$6</definedName>
    <definedName function="false" hidden="false" localSheetId="0" name="_xlnm._FilterDatabase" vbProcedure="false">Доходы!$B$7:$Y$123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<sst xmlns="http://schemas.openxmlformats.org/spreadsheetml/2006/main" count="295" uniqueCount="290">
  <si>
    <t xml:space="preserve">ПРИЛОЖЕНИЕ № 2
УТВЕРЖДЕНЫ
решением Совета
муниципального образования Кореновский от 27.06.2018  № 391</t>
  </si>
  <si>
    <t xml:space="preserve">ДОХОДЫ
местного бюджета за 2017 год по кодам видов доходов, классификации операций сектора государственного управления, относящихся к доходам местного бюджета</t>
  </si>
  <si>
    <t xml:space="preserve">тыс. рублей</t>
  </si>
  <si>
    <t xml:space="preserve">Наименование показателя</t>
  </si>
  <si>
    <t xml:space="preserve">Администратор поступлений</t>
  </si>
  <si>
    <t xml:space="preserve">Вид дохода</t>
  </si>
  <si>
    <t xml:space="preserve">Код бюджетной
классификации</t>
  </si>
  <si>
    <t xml:space="preserve">Бюджет, 
утвержденный решением  Совета муниципального образования Кореновский район "О внесении изменений в решение Совета муниципального образования Кореновский район от 30 ноября 2016 года № 157 (с уточнениями и изменениями)
</t>
  </si>
  <si>
    <t xml:space="preserve">Кассовое
исполнение
за 2017 год</t>
  </si>
  <si>
    <t xml:space="preserve">Доходы бюджета - ВСЕГО: 
в том числе:</t>
  </si>
  <si>
    <t xml:space="preserve">X</t>
  </si>
  <si>
    <t xml:space="preserve">НАЛОГОВЫЕ И НЕНАЛОГОВЫЕ ДОХОДЫ</t>
  </si>
  <si>
    <t xml:space="preserve">000.1 00 00000.00.0000.000</t>
  </si>
  <si>
    <t xml:space="preserve">НАЛОГИ НА ПРИБЫЛЬ, ДОХОДЫ</t>
  </si>
  <si>
    <t xml:space="preserve">000.1.01.00000.00.0000.000</t>
  </si>
  <si>
    <t xml:space="preserve">Налог на прибыль организаций</t>
  </si>
  <si>
    <t xml:space="preserve">000.1 01.01000.00.0000.110</t>
  </si>
  <si>
    <t xml:space="preserve">Налог на прибыль организаций, зачисляемый в бюджеты бюджетной системы Российской Федерации по соответствующим ставкам</t>
  </si>
  <si>
    <t xml:space="preserve">000.1 01.01010.00.0000.110</t>
  </si>
  <si>
    <t xml:space="preserve"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</si>
  <si>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 xml:space="preserve">000.1 01.01012.02.0000.110</t>
  </si>
  <si>
    <t xml:space="preserve">Налог на доходы физических лиц</t>
  </si>
  <si>
    <t xml:space="preserve">000.1.01.0200.001.0000.110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</si>
  <si>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</si>
  <si>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000.1.01.02010.01.0000.110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</si>
  <si>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</si>
  <si>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 xml:space="preserve">000.1.01.02020.01.0000.110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</si>
  <si>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</si>
  <si>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000.1.01.02030.01.0000.110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</si>
  <si>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</si>
  <si>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000.1.01.02040.01.0000.110</t>
  </si>
  <si>
    <t xml:space="preserve">НАЛОГИ НА СОВОКУПНЫЙ ДОХОД</t>
  </si>
  <si>
    <t xml:space="preserve">000.1.05.00000.00.0000.000</t>
  </si>
  <si>
    <t xml:space="preserve">Налог, взимаемый в связи с применением упрощенной системы налогообложения</t>
  </si>
  <si>
    <t xml:space="preserve">000.1.05.01000.00.0000.100</t>
  </si>
  <si>
    <t xml:space="preserve">Налог, взимаемый с налогоплательщиков, выбравших в качестве объекта налогообложения доходы</t>
  </si>
  <si>
    <t xml:space="preserve">000.1.05.01010.01.0000.110</t>
  </si>
  <si>
    <t xml:space="preserve">000.1.05.01011.01.0000.110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</si>
  <si>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</si>
  <si>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000.1.05.01020.01.0000.110</t>
  </si>
  <si>
    <t xml:space="preserve">000.1.05.01021.01.0000.110</t>
  </si>
  <si>
    <t xml:space="preserve">Единый налог на вмененный доход для отдельных видов деятельности</t>
  </si>
  <si>
    <t xml:space="preserve">000.1.05.02000.02.0000.110</t>
  </si>
  <si>
    <t xml:space="preserve">000.1.05.02010.02.0000.110</t>
  </si>
  <si>
    <t xml:space="preserve">Единый налог на вмененный доход для отдельных видов деятельности (за налоговые периоды, истекшие до 1 января 2011 года)</t>
  </si>
  <si>
    <t xml:space="preserve">000.1.05.02020.02.0000.110</t>
  </si>
  <si>
    <t xml:space="preserve">Единый сельскохозяйственный налог</t>
  </si>
  <si>
    <t xml:space="preserve">000.1.05.03000.01.0000.110</t>
  </si>
  <si>
    <t xml:space="preserve">000.1.05.03010.01.0000.110</t>
  </si>
  <si>
    <t xml:space="preserve">Единый сельскохозяйственный налог (за налоговые периоды, истекшие до 1 января 2011 года)</t>
  </si>
  <si>
    <t xml:space="preserve">000.1.05.03020.01.0000.110</t>
  </si>
  <si>
    <t xml:space="preserve">Налог, взимаемый в связи с применением патентной системы налогообложения</t>
  </si>
  <si>
    <t xml:space="preserve">000.1.05.04000.02.0000.110</t>
  </si>
  <si>
    <t xml:space="preserve">Налог, взимаемый в связи с применением патентной системы налогообложения, зачисляемый в бюджеты муниципальных районов</t>
  </si>
  <si>
    <t xml:space="preserve">000.1.05.04020.02.0000.110</t>
  </si>
  <si>
    <t xml:space="preserve">ГОСУДАРСТВЕННАЯ ПОШЛИНА</t>
  </si>
  <si>
    <t xml:space="preserve">000.1.08.00000.00.0000.000</t>
  </si>
  <si>
    <t xml:space="preserve">Государственная пошлина по делам, рассматриваемым в судах общей юрисдикции, мировыми судьями</t>
  </si>
  <si>
    <t xml:space="preserve">000.1.08.03000.01.0000.110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</si>
  <si>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</si>
  <si>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000.1.08.03010.01.0000.110</t>
  </si>
  <si>
    <t xml:space="preserve"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</si>
  <si>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 xml:space="preserve">000.1.08.06000.01.0000.110</t>
  </si>
  <si>
    <t xml:space="preserve">Государственная пошлина за государственную регистрацию, а также за совершение прочих юридически значимых действий</t>
  </si>
  <si>
    <t xml:space="preserve">000.1.08.07000.01.0000.110</t>
  </si>
  <si>
    <t xml:space="preserve"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</si>
  <si>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 xml:space="preserve">000.1.08.07010.01.0000.110</t>
  </si>
  <si>
    <t xml:space="preserve">Государственная пошлина за государственную регистрацию прав, ограничений (обременений) прав на недвижимое имущество и сделок с ним</t>
  </si>
  <si>
    <t xml:space="preserve">000.1.08.07020.01.0000.110</t>
  </si>
  <si>
    <t xml:space="preserve">Государственная пошлина за выдачу и обмен паспорта гражданина Российской Федерации</t>
  </si>
  <si>
    <t xml:space="preserve">000.1.08.07100.01.0000.110</t>
  </si>
  <si>
    <t xml:space="preserve"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</si>
  <si>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 xml:space="preserve">000.1.08.07140.01.0000.110</t>
  </si>
  <si>
    <t xml:space="preserve"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</si>
  <si>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 xml:space="preserve">000.1.08.07141.01.0000.110</t>
  </si>
  <si>
    <t xml:space="preserve">Государственная пошлина за выдачу разрешения на установку рекламной конструкции</t>
  </si>
  <si>
    <t xml:space="preserve">000.1.08.07150.01.0000.110</t>
  </si>
  <si>
    <t xml:space="preserve">ЗАДОЛЖЕННОСТЬ И ПЕРЕРАСЧЕТЫ ПО ОТМЕНЕННЫМ НАЛОГАМ, СБОРАМ И ИНЫМ ОБЯЗАТЕЛЬНЫМ ПЛАТЕЖАМ</t>
  </si>
  <si>
    <t xml:space="preserve">000.1.09.00000.00.0000.000</t>
  </si>
  <si>
    <t xml:space="preserve">Прочие налоги и сборы (по отмененным местным налогам и сборам)</t>
  </si>
  <si>
    <t xml:space="preserve">000.1.09.07000.00.0000.110</t>
  </si>
  <si>
    <t xml:space="preserve"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</si>
  <si>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 xml:space="preserve">000.1.09.07030.00.0000.110</t>
  </si>
  <si>
    <t xml:space="preserve"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</si>
  <si>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 xml:space="preserve">000.1.09.07033.05.0000.110</t>
  </si>
  <si>
    <t xml:space="preserve">ДОХОДЫ ОТ ИСПОЛЬЗОВАНИЯ ИМУЩЕСТВА, НАХОДЯЩЕГОСЯ В ГОСУДАРСТВЕННОЙ И МУНИЦИПАЛЬНОЙ СОБСТВЕННОСТИ</t>
  </si>
  <si>
    <t xml:space="preserve">000.1.11.00000.00.0000.000</t>
  </si>
  <si>
    <t xml:space="preserve">Проценты, полученные от предоставления бюджетных кредитов внутри страны</t>
  </si>
  <si>
    <t xml:space="preserve">000.1.11.03000.00.0000.120</t>
  </si>
  <si>
    <t xml:space="preserve">Проценты, полученные от предоставления бюджетных кредитов внутри страны за счет средств бюджетов муниципальных районов</t>
  </si>
  <si>
    <t xml:space="preserve">000.1.11.03050.05.0000.120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</si>
  <si>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</si>
  <si>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000.1.11.05000.00.0000.120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</si>
  <si>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</si>
  <si>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000.1.11.05010.00.0000.120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</si>
  <si>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</si>
  <si>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000.1.11.05013.05.0000.120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</si>
  <si>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</si>
  <si>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 xml:space="preserve">000.1.11.05013.10.0000.120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</si>
  <si>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</si>
  <si>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000.1.11.05013.13.0000.120</t>
  </si>
  <si>
    <t xml:space="preserve"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</si>
  <si>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000.1.11.05020.00.0000.120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</si>
  <si>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</si>
  <si>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000.1.11.05025.05.0000.120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</si>
  <si>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</si>
  <si>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000.1.11.05030.05.0000.120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</si>
  <si>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</si>
  <si>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000.1.11.05035.05.0000.120</t>
  </si>
  <si>
    <t xml:space="preserve">Доходы от сдачи в аренду имущества, составляющего государственную (муниципальную) казну (за исключением земельных участков)</t>
  </si>
  <si>
    <t xml:space="preserve">000.1.11.05070.00.0000.120</t>
  </si>
  <si>
    <t xml:space="preserve">Доходы от сдачи в аренду имущества, составляющего казну муниципальных районов (за исключением земельных участков)</t>
  </si>
  <si>
    <t xml:space="preserve">000.1.11.05075.05.0000.120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</si>
  <si>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</si>
  <si>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000.1.11.09000.00.0000.120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</si>
  <si>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</si>
  <si>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000.1.11.09040.00.0000.120</t>
  </si>
  <si>
    <t xml:space="preserve"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</si>
  <si>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000.1.11.09045.05.0000.120</t>
  </si>
  <si>
    <t xml:space="preserve">ПЛАТЕЖИ ПРИ ПОЛЬЗОВАНИИ ПРИРОДНЫМИ РЕСУРСАМИ</t>
  </si>
  <si>
    <t xml:space="preserve">000.1.12.00000.00.0000.000</t>
  </si>
  <si>
    <t xml:space="preserve">Плата за негативное воздействие на окружающую среду</t>
  </si>
  <si>
    <t xml:space="preserve">000.1.12.01000.01.0000.120</t>
  </si>
  <si>
    <t xml:space="preserve">Плата за выбросы загрязняющих веществ в атмосферный воздух стационарными объектами</t>
  </si>
  <si>
    <t xml:space="preserve">000.1.12.01010.01.0000.120</t>
  </si>
  <si>
    <t xml:space="preserve">Плата за выбросы загрязняющих веществ в атмосферный воздух передвижными объектами</t>
  </si>
  <si>
    <t xml:space="preserve">000.1.12.01020.01.0000.120</t>
  </si>
  <si>
    <t xml:space="preserve">Плата за сбросы загрязняющих веществ в водные объекты</t>
  </si>
  <si>
    <t xml:space="preserve">000.1.12.01030.01.0000.120</t>
  </si>
  <si>
    <t xml:space="preserve">Плата за размещение отходов производства и потребления</t>
  </si>
  <si>
    <t xml:space="preserve">000.1.12.01040.01.0000.120</t>
  </si>
  <si>
    <t xml:space="preserve">Плата за иные виды негативного воздействия на окружающую среду</t>
  </si>
  <si>
    <t xml:space="preserve">000.1.12.01050.01.0000.120</t>
  </si>
  <si>
    <t xml:space="preserve">ДОХОДЫ ОТ ОКАЗАНИЯ ПЛАТНЫХ УСЛУГ (РАБОТ) И КОМПЕНСАЦИИ ЗАТРАТ ГОСУДАРСТВА</t>
  </si>
  <si>
    <t xml:space="preserve">000.1.13.00000.00.0000.000</t>
  </si>
  <si>
    <t xml:space="preserve">Доходы от оказания платных услуг (работ)</t>
  </si>
  <si>
    <t xml:space="preserve">000.1.13.01000.00.0000.130</t>
  </si>
  <si>
    <t xml:space="preserve">Прочие доходы от оказания платных услуг (работ)</t>
  </si>
  <si>
    <t xml:space="preserve">000.1.13.01990.00.0000.130</t>
  </si>
  <si>
    <t xml:space="preserve">Прочие доходы от оказания платных услуг (работ) получателями средств бюджетов муниципальных районов</t>
  </si>
  <si>
    <t xml:space="preserve">000.1.13.01995.05.0000.130</t>
  </si>
  <si>
    <t xml:space="preserve">Доходы от компенсации затрат государства</t>
  </si>
  <si>
    <t xml:space="preserve">000.1.13.02000.00.0000.130</t>
  </si>
  <si>
    <t xml:space="preserve">Прочие доходы от компенсации затрат государства</t>
  </si>
  <si>
    <t xml:space="preserve">000.1.13.02990.00.0000.130</t>
  </si>
  <si>
    <t xml:space="preserve">Прочие доходы от компенсации затрат бюджетов муниципальных районов</t>
  </si>
  <si>
    <t xml:space="preserve">000.1.13.02995.05.0000.130</t>
  </si>
  <si>
    <t xml:space="preserve">ДОХОДЫ ОТ ПРОДАЖИ МАТЕРИАЛЬНЫХ И НЕМАТЕРИАЛЬНЫХ АКТИВОВ</t>
  </si>
  <si>
    <t xml:space="preserve">000.1.14.00000.00.0000.000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</si>
  <si>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</si>
  <si>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000.1.14.02000.00.0000.000</t>
  </si>
  <si>
    <t xml:space="preserve"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</si>
  <si>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000.1.14.02050.05.0000.410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</si>
  <si>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</si>
  <si>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000.1.14.02053.05.0000.410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</si>
  <si>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</si>
  <si>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000.1.14.06000.00.0000.430</t>
  </si>
  <si>
    <t xml:space="preserve">Доходы от продажи земельных участков, государственная собственность на которые не разграничена</t>
  </si>
  <si>
    <t xml:space="preserve">000.1.14.06010.00.0000.430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</si>
  <si>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</si>
  <si>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000.1.14.06013.05.0000.430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</si>
  <si>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</si>
  <si>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 xml:space="preserve">000.1.14.06013.10.0000.430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</si>
  <si>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</si>
  <si>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000.1.14.06013.13.0000.430</t>
  </si>
  <si>
    <t xml:space="preserve"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</si>
  <si>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000.1.14.06020.00.0000.430</t>
  </si>
  <si>
    <t xml:space="preserve"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</si>
  <si>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000.1.14.06025.05.0000.430</t>
  </si>
  <si>
    <t xml:space="preserve">ШТРАФЫ, САНКЦИИ, ВОЗМЕЩЕНИЕ УЩЕРБА</t>
  </si>
  <si>
    <t xml:space="preserve">000.1.16.00000.00.0000.000</t>
  </si>
  <si>
    <t xml:space="preserve">Денежные взыскания (штрафы) за нарушение законодательства о налогах и сборах</t>
  </si>
  <si>
    <t xml:space="preserve">000.1.16.03000.00.0000.140</t>
  </si>
  <si>
    <t xml:space="preserve"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t>
  </si>
  <si>
    <t xml:space="preserve">000.1.16.03010.01.0000.140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</si>
  <si>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</si>
  <si>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000.1.16.03030.01.0000.140</t>
  </si>
  <si>
    <t xml:space="preserve"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</si>
  <si>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000.1.16.06000.01.0000.140</t>
  </si>
  <si>
    <t xml:space="preserve"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</si>
  <si>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000.1.16.08000.01.0000.140</t>
  </si>
  <si>
    <t xml:space="preserve"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</si>
  <si>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000.1.16.08010.01.0000.140</t>
  </si>
  <si>
    <t xml:space="preserve"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</si>
  <si>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000.1.16.08020.01.0000.140</t>
  </si>
  <si>
    <t xml:space="preserve">Денежные взыскания (штрафы) за нарушение бюджетного законодательства Российской Федерации</t>
  </si>
  <si>
    <t xml:space="preserve">000.1.16.18000.00.0000.140</t>
  </si>
  <si>
    <t xml:space="preserve">Денежные взыскания (штрафы) за нарушение бюджетного законодательства (в части бюджетов муниципальных районов)</t>
  </si>
  <si>
    <t xml:space="preserve">000.1.16.18050.05.0000.140</t>
  </si>
  <si>
    <t xml:space="preserve">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</si>
  <si>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000.1.16.21000.00.0000.140</t>
  </si>
  <si>
    <t xml:space="preserve"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</si>
  <si>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 xml:space="preserve">000.1.16.21050.05.0000.140</t>
  </si>
  <si>
    <t xml:space="preserve">Доходы от возмещения ущерба при возникновении страховых случаев</t>
  </si>
  <si>
    <t xml:space="preserve">000.1.16.23000.00.0000.140</t>
  </si>
  <si>
    <t xml:space="preserve"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</si>
  <si>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 xml:space="preserve">000.1.16.23050.05.0000.140</t>
  </si>
  <si>
    <t xml:space="preserve"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</si>
  <si>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 xml:space="preserve">000.1.16.23051.05.0000.140</t>
  </si>
  <si>
    <t xml:space="preserve">Доходы от возмещения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</si>
  <si>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 xml:space="preserve">000.1.16.23052.05.0000.140</t>
  </si>
  <si>
    <t xml:space="preserve"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</si>
  <si>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000.1.16.25000.00.0000.140</t>
  </si>
  <si>
    <t xml:space="preserve">Денежные взыскания (штрафы) за нарушение законодательства в области охраны окружающей среды</t>
  </si>
  <si>
    <t xml:space="preserve">000.1.16.25050.01.0000.140</t>
  </si>
  <si>
    <t xml:space="preserve">Денежные взыскания (штрафы) за нарушение земельного законодательства</t>
  </si>
  <si>
    <t xml:space="preserve">000.1.16.25060.01.0000.140</t>
  </si>
  <si>
    <t xml:space="preserve">Денежные взыскания (штрафы) за нарушение водного законодательства</t>
  </si>
  <si>
    <t xml:space="preserve">000.1.16.25080.00.0000.140</t>
  </si>
  <si>
    <t xml:space="preserve">Денежные взыскания (штрафы) за нарушение водного законодательства, установленное на водных объектах, находящихся в собственности муниципальных районов</t>
  </si>
  <si>
    <t xml:space="preserve">000.1.16.25085.05.0000.140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</si>
  <si>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</si>
  <si>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000.1.16.28000.01.0000.140</t>
  </si>
  <si>
    <t xml:space="preserve">Прочие денежные взыскания (штрафы) за правонарушения в области дорожного движения</t>
  </si>
  <si>
    <t xml:space="preserve">000.1.16.30000.01.0000.140</t>
  </si>
  <si>
    <t xml:space="preserve">000.1.16.30030.01.0000.140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</si>
  <si>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</si>
  <si>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000.1.16.33000.00.0000.140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</si>
  <si>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</si>
  <si>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000.1.16.33050.05.0000.140</t>
  </si>
  <si>
    <t xml:space="preserve">Денежные взыскания (штрафы) за нарушение законодательства Российской Федерации об электроэнергетике</t>
  </si>
  <si>
    <t xml:space="preserve">000.1.16.41000.01.0000.140</t>
  </si>
  <si>
    <t xml:space="preserve"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</si>
  <si>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000.1.16.43000.01.0000.140</t>
  </si>
  <si>
    <t xml:space="preserve">Прочие поступления от денежных взысканий (штрафов) и иных сумм в возмещение ущерба</t>
  </si>
  <si>
    <t xml:space="preserve">000.1.16.90000.00.0000.140</t>
  </si>
  <si>
    <t xml:space="preserve">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</si>
  <si>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000.1.16.90050.05.0000.140</t>
  </si>
  <si>
    <t xml:space="preserve">ПРОЧИЕ НЕНАЛОГОВЫЕ ДОХОДЫ</t>
  </si>
  <si>
    <t xml:space="preserve">000.1.17.00000.00.0000.000</t>
  </si>
  <si>
    <t xml:space="preserve">Невыясненные поступления</t>
  </si>
  <si>
    <t xml:space="preserve">000.1.17.01000.00.0000.180</t>
  </si>
  <si>
    <t xml:space="preserve">Невыясненные поступления, зачисляемые в бюджеты муниципальных районов</t>
  </si>
  <si>
    <t xml:space="preserve">000.1.17.01050.05.0000.180</t>
  </si>
  <si>
    <t xml:space="preserve">БЕЗВОЗМЕЗДНЫЕ ПОСТУПЛЕНИЯ</t>
  </si>
  <si>
    <t xml:space="preserve">000 2 00 00000 00 0000 000</t>
  </si>
  <si>
    <t xml:space="preserve">БЕЗВОЗМЕЗДНЫЕ ПОСТУПЛЕНИЯ ОТ ДРУГИХ БЮДЖЕТОВ БЮДЖЕТНОЙ СИСТЕМЫ РОССИЙСКОЙ ФЕДЕРАЦИИ</t>
  </si>
  <si>
    <t xml:space="preserve">000 2 02 00000 00 0000 000</t>
  </si>
  <si>
    <t xml:space="preserve">Дотации бюджетам бюджетной системы Российской Федерации</t>
  </si>
  <si>
    <t xml:space="preserve">000 2 02 10000 00 0000 151</t>
  </si>
  <si>
    <t xml:space="preserve">Дотации бюджетам муниципальных районов на выравнивание бюджетной обеспеченности</t>
  </si>
  <si>
    <t xml:space="preserve">000 2 02 15001 05 0000 151</t>
  </si>
  <si>
    <t xml:space="preserve">Субсидии бюджетам бюджетной системы Российской Федерации (межбюджетные субсидии)</t>
  </si>
  <si>
    <t xml:space="preserve">000 2 02 20000 00 0000 151</t>
  </si>
  <si>
    <t xml:space="preserve">Субсидии бюджетам муниципальных районов на реализацию федеральных целевых программ</t>
  </si>
  <si>
    <t xml:space="preserve">000 2 02 20051 05 0000 151</t>
  </si>
  <si>
    <t xml:space="preserve"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</si>
  <si>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000 2 02 25097 05 0000 151</t>
  </si>
  <si>
    <t xml:space="preserve">Субсидия бюджетам муниципальных районов на поддержку отрасли культуры</t>
  </si>
  <si>
    <t xml:space="preserve">000 2 02 25519 05 0000 151</t>
  </si>
  <si>
    <t xml:space="preserve">Прочие субсидии бюджетам муниципальных районов</t>
  </si>
  <si>
    <t xml:space="preserve">000 2 02 29999 05 0000 151</t>
  </si>
  <si>
    <t xml:space="preserve">Субвенции бюджетам бюджетной системы Российской Федерации</t>
  </si>
  <si>
    <t xml:space="preserve">000 2 02 30000 00 0000 151</t>
  </si>
  <si>
    <t xml:space="preserve">Субвенции бюджетам муниципальных районов на выполнение передаваемых полномочий субъектов Российской Федерации</t>
  </si>
  <si>
    <t xml:space="preserve">000 2 02 30024 05 0000 151</t>
  </si>
  <si>
    <t xml:space="preserve"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</si>
  <si>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000 2 02 30027 05 0000 151</t>
  </si>
  <si>
    <t xml:space="preserve"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</si>
  <si>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000 2 02 30029 05 0000 151</t>
  </si>
  <si>
    <t xml:space="preserve"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</si>
  <si>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000 2 02 35082 05 0000 151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</si>
  <si>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</si>
  <si>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000 2 02 35120 05 0000 151</t>
  </si>
  <si>
    <t xml:space="preserve">Иные межбюджетные трансферты</t>
  </si>
  <si>
    <t xml:space="preserve">000 2 02 40000 00 0000 151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</si>
  <si>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</si>
  <si>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000 2 02 40014 05 0000 151</t>
  </si>
  <si>
    <t xml:space="preserve">ПРОЧИЕ БЕЗВОЗМЕЗДНЫЕ ПОСТУПЛЕНИЯ</t>
  </si>
  <si>
    <t xml:space="preserve">000 2 07 00000 00 0000 000</t>
  </si>
  <si>
    <t xml:space="preserve">Прочие безвозмездные поступления в бюджеты муниципальных районов</t>
  </si>
  <si>
    <t xml:space="preserve">000 2 07 05030 05 0000 180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</si>
  <si>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</si>
  <si>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000 2 18 00000 00 0000 000</t>
  </si>
  <si>
    <t xml:space="preserve">Доходы бюджетов муниципальных районов от возврата организациями остатков субсидий прошлых лет</t>
  </si>
  <si>
    <t xml:space="preserve">000 2 18 05000 05 0000 180</t>
  </si>
  <si>
    <t xml:space="preserve">Доходы бюджетов муниципальных районов от возврата бюджетными учреждениями остатков субсидий прошлых лет</t>
  </si>
  <si>
    <t xml:space="preserve">000 2 18 05010 05 0000 180</t>
  </si>
  <si>
    <t xml:space="preserve">Доходы бюджетов муниципальных районов от возврата автономными учреждениями остатков субсидий прошлых лет</t>
  </si>
  <si>
    <t xml:space="preserve">000 2 18 05020 05 0000 180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</si>
  <si>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</si>
  <si>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000 2 19 00000 00 0000 000</t>
  </si>
  <si>
    <t xml:space="preserve">Возврат остатков субсидий на государственную поддержку малого и среднего предпринимательства, включая крестьянские (фермерские) хозяйства,  из бюджетов муниципальных районов</t>
  </si>
  <si>
    <t xml:space="preserve">000 2 19 25064 05 0000 151</t>
  </si>
  <si>
    <t xml:space="preserve"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</si>
  <si>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000 2 19 60010 05 0000 151</t>
  </si>
  <si>
    <t xml:space="preserve">Глава</t>
  </si>
  <si>
    <t xml:space="preserve">муниципального образования</t>
  </si>
  <si>
    <t xml:space="preserve">Кореновский район</t>
  </si>
  <si>
    <t xml:space="preserve">С.А.Голобородько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</si>
</sst>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#,##0"/>
    <numFmt numFmtId="167" formatCode="&quot;&quot;###,##0.0"/>
  </numFmts>
  <fonts count="1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5" fillId="0" borderId="0" xfId="2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3" xfId="2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5" fillId="0" borderId="3" xfId="2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general" vertical="top" textRotation="0" wrapText="true" indent="0" shrinkToFit="false"/>
      <protection locked="true" hidden="true"/>
    </xf>
    <xf numFmtId="164" fontId="7" fillId="0" borderId="2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5" fillId="0" borderId="2" xfId="20" applyFont="true" applyBorder="true" applyAlignment="true" applyProtection="true">
      <alignment horizontal="general" vertical="top" textRotation="0" wrapText="true" indent="0" shrinkToFit="false"/>
      <protection locked="true" hidden="true"/>
    </xf>
    <xf numFmtId="164" fontId="5" fillId="0" borderId="2" xfId="2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8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9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9" fillId="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0" fillId="0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Y155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RowHeight="17.35" zeroHeight="false" outlineLevelRow="0" outlineLevelCol="0"/>
  <cols>
    <col collapsed="false" customWidth="true" hidden="false" outlineLevel="0" max="1" min="1" style="1" width="12.1"/>
    <col collapsed="false" customWidth="true" hidden="false" outlineLevel="0" max="2" min="2" style="1" width="69.07"/>
    <col collapsed="false" customWidth="false" hidden="true" outlineLevel="0" max="4" min="3" style="1" width="11.52"/>
    <col collapsed="false" customWidth="true" hidden="true" outlineLevel="0" max="5" min="5" style="1" width="4.29"/>
    <col collapsed="false" customWidth="true" hidden="false" outlineLevel="0" max="6" min="6" style="1" width="35.71"/>
    <col collapsed="false" customWidth="true" hidden="false" outlineLevel="0" max="7" min="7" style="2" width="27.42"/>
    <col collapsed="false" customWidth="true" hidden="false" outlineLevel="0" max="8" min="8" style="3" width="24.57"/>
    <col collapsed="false" customWidth="true" hidden="true" outlineLevel="0" max="10" min="9" style="4" width="13.02"/>
    <col collapsed="false" customWidth="true" hidden="true" outlineLevel="0" max="11" min="11" style="4" width="11.57"/>
    <col collapsed="false" customWidth="true" hidden="true" outlineLevel="0" max="12" min="12" style="4" width="10.12"/>
    <col collapsed="false" customWidth="true" hidden="true" outlineLevel="0" max="13" min="13" style="4" width="11.14"/>
    <col collapsed="false" customWidth="true" hidden="true" outlineLevel="0" max="20" min="14" style="4" width="9.13"/>
    <col collapsed="false" customWidth="true" hidden="true" outlineLevel="0" max="21" min="21" style="4" width="15.57"/>
    <col collapsed="false" customWidth="true" hidden="true" outlineLevel="0" max="22" min="22" style="4" width="15.15"/>
    <col collapsed="false" customWidth="true" hidden="false" outlineLevel="0" max="23" min="23" style="4" width="9.13"/>
    <col collapsed="false" customWidth="true" hidden="false" outlineLevel="0" max="24" min="24" style="4" width="11.57"/>
    <col collapsed="false" customWidth="true" hidden="false" outlineLevel="0" max="25" min="25" style="4" width="9.13"/>
    <col collapsed="false" customWidth="true" hidden="false" outlineLevel="0" max="1025" min="26" style="1" width="9.13"/>
  </cols>
  <sheetData>
    <row r="2" s="5" customFormat="true" ht="141" hidden="false" customHeight="true" outlineLevel="0" collapsed="false">
      <c r="B2" s="6"/>
      <c r="C2" s="7"/>
      <c r="G2" s="8" t="s">
        <v>0</v>
      </c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5" customFormat="true" ht="15" hidden="false" customHeight="true" outlineLevel="0" collapsed="false">
      <c r="B3" s="6"/>
      <c r="C3" s="10"/>
      <c r="D3" s="11"/>
      <c r="E3" s="10"/>
      <c r="F3" s="10"/>
      <c r="G3" s="12"/>
      <c r="H3" s="13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="5" customFormat="true" ht="67.5" hidden="false" customHeight="true" outlineLevel="0" collapsed="false">
      <c r="B4" s="8" t="s">
        <v>1</v>
      </c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false" ht="25.9" hidden="false" customHeight="true" outlineLevel="0" collapsed="false">
      <c r="B5" s="14"/>
      <c r="C5" s="14"/>
      <c r="D5" s="14"/>
      <c r="E5" s="14"/>
      <c r="F5" s="14"/>
      <c r="G5" s="15" t="s">
        <v>2</v>
      </c>
      <c r="H5" s="15"/>
    </row>
    <row r="6" customFormat="false" ht="258" hidden="false" customHeight="true" outlineLevel="0" collapsed="false">
      <c r="B6" s="16" t="s">
        <v>3</v>
      </c>
      <c r="C6" s="17"/>
      <c r="D6" s="17" t="s">
        <v>4</v>
      </c>
      <c r="E6" s="17" t="s">
        <v>5</v>
      </c>
      <c r="F6" s="18" t="s">
        <v>6</v>
      </c>
      <c r="G6" s="19" t="s">
        <v>7</v>
      </c>
      <c r="H6" s="18" t="s">
        <v>8</v>
      </c>
    </row>
    <row r="7" customFormat="false" ht="17.35" hidden="false" customHeight="false" outlineLevel="0" collapsed="false">
      <c r="B7" s="17" t="n">
        <v>1</v>
      </c>
      <c r="C7" s="17"/>
      <c r="D7" s="17"/>
      <c r="E7" s="17"/>
      <c r="F7" s="17" t="n">
        <v>2</v>
      </c>
      <c r="G7" s="20" t="n">
        <v>3</v>
      </c>
      <c r="H7" s="21" t="n">
        <v>4</v>
      </c>
    </row>
    <row r="8" customFormat="false" ht="31.3" hidden="false" customHeight="false" outlineLevel="0" collapsed="false">
      <c r="B8" s="22" t="s">
        <v>9</v>
      </c>
      <c r="C8" s="23"/>
      <c r="D8" s="24"/>
      <c r="E8" s="24"/>
      <c r="F8" s="25" t="s">
        <v>10</v>
      </c>
      <c r="G8" s="26" t="n">
        <f aca="false">G9+G123</f>
        <v>1335033.5</v>
      </c>
      <c r="H8" s="26" t="n">
        <f aca="false">H9+H123</f>
        <v>1395545.6</v>
      </c>
      <c r="U8" s="4" t="n">
        <v>1476975.92638</v>
      </c>
      <c r="V8" s="4" t="n">
        <f aca="false">H8-U8</f>
        <v>-81430.32638</v>
      </c>
      <c r="X8" s="1"/>
      <c r="Y8" s="1"/>
    </row>
    <row r="9" customFormat="false" ht="17.35" hidden="false" customHeight="false" outlineLevel="0" collapsed="false">
      <c r="B9" s="22" t="s">
        <v>11</v>
      </c>
      <c r="C9" s="24"/>
      <c r="D9" s="24"/>
      <c r="E9" s="24"/>
      <c r="F9" s="25" t="s">
        <v>12</v>
      </c>
      <c r="G9" s="26" t="n">
        <f aca="false">G10+G19+G33+G44+G48+G65+G72+G79+G90+G120</f>
        <v>452351</v>
      </c>
      <c r="H9" s="26" t="n">
        <f aca="false">H10+H19+H33+H44+H48+H65+H72+H79+H90+H120</f>
        <v>515501.7</v>
      </c>
      <c r="U9" s="4" t="n">
        <v>552671.52638</v>
      </c>
      <c r="V9" s="4" t="n">
        <f aca="false">H9-U9</f>
        <v>-37169.82638</v>
      </c>
      <c r="X9" s="1"/>
      <c r="Y9" s="1"/>
    </row>
    <row r="10" customFormat="false" ht="17.35" hidden="false" customHeight="false" outlineLevel="0" collapsed="false">
      <c r="B10" s="27" t="s">
        <v>13</v>
      </c>
      <c r="C10" s="28"/>
      <c r="D10" s="28"/>
      <c r="E10" s="28"/>
      <c r="F10" s="29" t="s">
        <v>14</v>
      </c>
      <c r="G10" s="30" t="n">
        <f aca="false">G11+G14</f>
        <v>303354</v>
      </c>
      <c r="H10" s="30" t="n">
        <f aca="false">H11+H14</f>
        <v>348739.7</v>
      </c>
      <c r="U10" s="4" t="n">
        <v>310759.25875</v>
      </c>
      <c r="V10" s="4" t="n">
        <f aca="false">H10-U10</f>
        <v>37980.4412500001</v>
      </c>
      <c r="X10" s="1"/>
      <c r="Y10" s="1"/>
    </row>
    <row r="11" customFormat="false" ht="17.35" hidden="false" customHeight="false" outlineLevel="0" collapsed="false">
      <c r="B11" s="27" t="s">
        <v>15</v>
      </c>
      <c r="C11" s="28"/>
      <c r="D11" s="28"/>
      <c r="E11" s="28"/>
      <c r="F11" s="29" t="s">
        <v>16</v>
      </c>
      <c r="G11" s="30" t="n">
        <v>13250</v>
      </c>
      <c r="H11" s="31" t="n">
        <v>20453.9</v>
      </c>
      <c r="U11" s="4" t="n">
        <v>11746.96204</v>
      </c>
      <c r="V11" s="4" t="n">
        <f aca="false">H11-U11</f>
        <v>8706.93796</v>
      </c>
      <c r="X11" s="1"/>
      <c r="Y11" s="1"/>
    </row>
    <row r="12" customFormat="false" ht="42" hidden="false" customHeight="true" outlineLevel="0" collapsed="false">
      <c r="B12" s="27" t="s">
        <v>17</v>
      </c>
      <c r="C12" s="28"/>
      <c r="D12" s="28"/>
      <c r="E12" s="28"/>
      <c r="F12" s="29" t="s">
        <v>18</v>
      </c>
      <c r="G12" s="30" t="n">
        <v>13250</v>
      </c>
      <c r="H12" s="31" t="n">
        <v>20453.9</v>
      </c>
      <c r="U12" s="4" t="n">
        <v>11746.96204</v>
      </c>
      <c r="V12" s="4" t="n">
        <f aca="false">H12-U12</f>
        <v>8706.93796</v>
      </c>
      <c r="X12" s="1"/>
      <c r="Y12" s="1"/>
    </row>
    <row r="13" customFormat="false" ht="46.25" hidden="false" customHeight="false" outlineLevel="0" collapsed="false">
      <c r="B13" s="27" t="s">
        <v>19</v>
      </c>
      <c r="C13" s="28"/>
      <c r="D13" s="28"/>
      <c r="E13" s="28"/>
      <c r="F13" s="29" t="s">
        <v>20</v>
      </c>
      <c r="G13" s="30" t="n">
        <v>11047</v>
      </c>
      <c r="H13" s="31" t="n">
        <v>11747</v>
      </c>
      <c r="U13" s="4" t="n">
        <v>11746.96204</v>
      </c>
      <c r="V13" s="4" t="n">
        <f aca="false">H13-U13</f>
        <v>0.0379600000014761</v>
      </c>
      <c r="X13" s="1"/>
      <c r="Y13" s="1"/>
    </row>
    <row r="14" customFormat="false" ht="17.35" hidden="false" customHeight="false" outlineLevel="0" collapsed="false">
      <c r="B14" s="27" t="s">
        <v>21</v>
      </c>
      <c r="C14" s="28"/>
      <c r="D14" s="28"/>
      <c r="E14" s="28"/>
      <c r="F14" s="29" t="s">
        <v>22</v>
      </c>
      <c r="G14" s="30" t="n">
        <f aca="false">G15+G16+G17+G18</f>
        <v>290104</v>
      </c>
      <c r="H14" s="30" t="n">
        <f aca="false">H15+H16+H17+H18</f>
        <v>328285.8</v>
      </c>
      <c r="U14" s="4" t="n">
        <v>299012.29671</v>
      </c>
      <c r="V14" s="4" t="n">
        <f aca="false">H14-U14</f>
        <v>29273.5032900001</v>
      </c>
      <c r="X14" s="1"/>
      <c r="Y14" s="1"/>
    </row>
    <row r="15" customFormat="false" ht="76.1" hidden="false" customHeight="false" outlineLevel="0" collapsed="false">
      <c r="B15" s="27" t="s">
        <v>23</v>
      </c>
      <c r="C15" s="28"/>
      <c r="D15" s="28"/>
      <c r="E15" s="28"/>
      <c r="F15" s="29" t="s">
        <v>24</v>
      </c>
      <c r="G15" s="30" t="n">
        <v>284354</v>
      </c>
      <c r="H15" s="31" t="n">
        <v>320506.1</v>
      </c>
      <c r="U15" s="4" t="n">
        <v>293215.92544</v>
      </c>
      <c r="V15" s="4" t="n">
        <f aca="false">H15-U15</f>
        <v>27290.17456</v>
      </c>
      <c r="X15" s="1"/>
      <c r="Y15" s="1"/>
    </row>
    <row r="16" customFormat="false" ht="105.95" hidden="false" customHeight="false" outlineLevel="0" collapsed="false">
      <c r="B16" s="27" t="s">
        <v>25</v>
      </c>
      <c r="C16" s="28"/>
      <c r="D16" s="28"/>
      <c r="E16" s="28"/>
      <c r="F16" s="29" t="s">
        <v>26</v>
      </c>
      <c r="G16" s="30" t="n">
        <v>2000</v>
      </c>
      <c r="H16" s="31" t="n">
        <v>2553.9</v>
      </c>
      <c r="U16" s="4" t="n">
        <v>1925.67752</v>
      </c>
      <c r="V16" s="4" t="n">
        <f aca="false">H16-U16</f>
        <v>628.22248</v>
      </c>
      <c r="X16" s="1"/>
      <c r="Y16" s="1"/>
    </row>
    <row r="17" customFormat="false" ht="46.25" hidden="false" customHeight="false" outlineLevel="0" collapsed="false">
      <c r="B17" s="27" t="s">
        <v>27</v>
      </c>
      <c r="C17" s="28"/>
      <c r="D17" s="28"/>
      <c r="E17" s="28"/>
      <c r="F17" s="29" t="s">
        <v>28</v>
      </c>
      <c r="G17" s="30" t="n">
        <v>1700</v>
      </c>
      <c r="H17" s="31" t="n">
        <v>1979.4</v>
      </c>
      <c r="U17" s="4" t="n">
        <v>1725.10355</v>
      </c>
      <c r="V17" s="4" t="n">
        <f aca="false">H17-U17</f>
        <v>254.29645</v>
      </c>
      <c r="X17" s="1"/>
      <c r="Y17" s="1"/>
    </row>
    <row r="18" customFormat="false" ht="91" hidden="false" customHeight="false" outlineLevel="0" collapsed="false">
      <c r="B18" s="27" t="s">
        <v>29</v>
      </c>
      <c r="C18" s="28"/>
      <c r="D18" s="28"/>
      <c r="E18" s="28"/>
      <c r="F18" s="29" t="s">
        <v>30</v>
      </c>
      <c r="G18" s="30" t="n">
        <v>2050</v>
      </c>
      <c r="H18" s="31" t="n">
        <v>3246.4</v>
      </c>
      <c r="U18" s="4" t="n">
        <v>2145.5902</v>
      </c>
      <c r="V18" s="4" t="n">
        <f aca="false">H18-U18</f>
        <v>1100.8098</v>
      </c>
      <c r="X18" s="1"/>
      <c r="Y18" s="1"/>
    </row>
    <row r="19" customFormat="false" ht="17.35" hidden="false" customHeight="false" outlineLevel="0" collapsed="false">
      <c r="B19" s="27" t="s">
        <v>31</v>
      </c>
      <c r="C19" s="28"/>
      <c r="D19" s="28"/>
      <c r="E19" s="28"/>
      <c r="F19" s="29" t="s">
        <v>32</v>
      </c>
      <c r="G19" s="30" t="n">
        <f aca="false">G20+G25+G28+G31</f>
        <v>54330</v>
      </c>
      <c r="H19" s="30" t="n">
        <f aca="false">H20+H25+H28+H31</f>
        <v>56282.6</v>
      </c>
      <c r="U19" s="4" t="n">
        <v>68596.92898</v>
      </c>
      <c r="V19" s="4" t="n">
        <f aca="false">H19-U19</f>
        <v>-12314.32898</v>
      </c>
      <c r="X19" s="1"/>
      <c r="Y19" s="1"/>
    </row>
    <row r="20" customFormat="false" ht="31.3" hidden="false" customHeight="false" outlineLevel="0" collapsed="false">
      <c r="B20" s="32" t="s">
        <v>33</v>
      </c>
      <c r="C20" s="33"/>
      <c r="D20" s="28"/>
      <c r="E20" s="28"/>
      <c r="F20" s="34" t="s">
        <v>34</v>
      </c>
      <c r="G20" s="30" t="n">
        <f aca="false">G21+G23</f>
        <v>11800</v>
      </c>
      <c r="H20" s="30" t="n">
        <f aca="false">H21+H23</f>
        <v>12198.6</v>
      </c>
      <c r="U20" s="4" t="n">
        <v>10542.68166</v>
      </c>
      <c r="V20" s="4" t="n">
        <f aca="false">H20-U20</f>
        <v>1655.91834</v>
      </c>
      <c r="X20" s="1"/>
      <c r="Y20" s="1"/>
    </row>
    <row r="21" customFormat="false" ht="31.3" hidden="false" customHeight="false" outlineLevel="0" collapsed="false">
      <c r="B21" s="32" t="s">
        <v>35</v>
      </c>
      <c r="C21" s="33"/>
      <c r="D21" s="28"/>
      <c r="E21" s="28"/>
      <c r="F21" s="34" t="s">
        <v>36</v>
      </c>
      <c r="G21" s="30" t="n">
        <v>7890</v>
      </c>
      <c r="H21" s="31" t="n">
        <v>8177.4</v>
      </c>
      <c r="U21" s="4" t="n">
        <v>7815.9579</v>
      </c>
      <c r="V21" s="4" t="n">
        <f aca="false">H21-U21</f>
        <v>361.442099999999</v>
      </c>
      <c r="Y21" s="1"/>
    </row>
    <row r="22" customFormat="false" ht="31.3" hidden="false" customHeight="false" outlineLevel="0" collapsed="false">
      <c r="B22" s="32" t="s">
        <v>35</v>
      </c>
      <c r="C22" s="33"/>
      <c r="D22" s="28"/>
      <c r="E22" s="28"/>
      <c r="F22" s="34" t="s">
        <v>37</v>
      </c>
      <c r="G22" s="30" t="n">
        <v>7890</v>
      </c>
      <c r="H22" s="31" t="n">
        <v>8177.4</v>
      </c>
      <c r="U22" s="4" t="n">
        <v>7815.9579</v>
      </c>
      <c r="V22" s="4" t="n">
        <f aca="false">H22-U22</f>
        <v>361.442099999999</v>
      </c>
      <c r="X22" s="1"/>
      <c r="Y22" s="1"/>
    </row>
    <row r="23" customFormat="false" ht="46.25" hidden="false" customHeight="false" outlineLevel="0" collapsed="false">
      <c r="B23" s="32" t="s">
        <v>38</v>
      </c>
      <c r="C23" s="33"/>
      <c r="D23" s="28"/>
      <c r="E23" s="28"/>
      <c r="F23" s="34" t="s">
        <v>39</v>
      </c>
      <c r="G23" s="30" t="n">
        <v>3910</v>
      </c>
      <c r="H23" s="31" t="n">
        <v>4021.2</v>
      </c>
      <c r="U23" s="4" t="n">
        <v>2286.49134</v>
      </c>
      <c r="V23" s="4" t="n">
        <f aca="false">H23-U23</f>
        <v>1734.70866</v>
      </c>
      <c r="X23" s="1"/>
      <c r="Y23" s="1"/>
    </row>
    <row r="24" customFormat="false" ht="46.25" hidden="false" customHeight="false" outlineLevel="0" collapsed="false">
      <c r="B24" s="32" t="s">
        <v>38</v>
      </c>
      <c r="C24" s="33"/>
      <c r="D24" s="28"/>
      <c r="E24" s="28"/>
      <c r="F24" s="34" t="s">
        <v>40</v>
      </c>
      <c r="G24" s="30" t="n">
        <v>3910</v>
      </c>
      <c r="H24" s="31" t="n">
        <v>4021.2</v>
      </c>
      <c r="U24" s="4" t="n">
        <v>2286.49134</v>
      </c>
      <c r="V24" s="4" t="n">
        <f aca="false">H24-U24</f>
        <v>1734.70866</v>
      </c>
      <c r="X24" s="1"/>
      <c r="Y24" s="1"/>
    </row>
    <row r="25" customFormat="false" ht="31.3" hidden="false" customHeight="false" outlineLevel="0" collapsed="false">
      <c r="B25" s="27" t="s">
        <v>41</v>
      </c>
      <c r="C25" s="28"/>
      <c r="D25" s="28"/>
      <c r="E25" s="28"/>
      <c r="F25" s="29" t="s">
        <v>42</v>
      </c>
      <c r="G25" s="30" t="n">
        <f aca="false">G26+G27</f>
        <v>30300</v>
      </c>
      <c r="H25" s="30" t="n">
        <f aca="false">H26+H27</f>
        <v>31250.8</v>
      </c>
      <c r="U25" s="4" t="n">
        <v>31127.10113</v>
      </c>
      <c r="V25" s="4" t="n">
        <f aca="false">H25-U25</f>
        <v>123.69887</v>
      </c>
      <c r="X25" s="1"/>
      <c r="Y25" s="1"/>
    </row>
    <row r="26" customFormat="false" ht="31.3" hidden="false" customHeight="false" outlineLevel="0" collapsed="false">
      <c r="B26" s="27" t="s">
        <v>41</v>
      </c>
      <c r="C26" s="28"/>
      <c r="D26" s="28"/>
      <c r="E26" s="28"/>
      <c r="F26" s="29" t="s">
        <v>43</v>
      </c>
      <c r="G26" s="30" t="n">
        <v>30282</v>
      </c>
      <c r="H26" s="31" t="n">
        <v>31232.6</v>
      </c>
      <c r="U26" s="4" t="n">
        <v>31101.73014</v>
      </c>
      <c r="V26" s="4" t="n">
        <f aca="false">H26-U26</f>
        <v>130.869859999999</v>
      </c>
      <c r="X26" s="1"/>
      <c r="Y26" s="1"/>
    </row>
    <row r="27" customFormat="false" ht="46.25" hidden="false" customHeight="false" outlineLevel="0" collapsed="false">
      <c r="B27" s="27" t="s">
        <v>44</v>
      </c>
      <c r="C27" s="28"/>
      <c r="D27" s="28"/>
      <c r="E27" s="28"/>
      <c r="F27" s="29" t="s">
        <v>45</v>
      </c>
      <c r="G27" s="30" t="n">
        <v>18</v>
      </c>
      <c r="H27" s="31" t="n">
        <v>18.2</v>
      </c>
      <c r="U27" s="4" t="n">
        <v>25.37099</v>
      </c>
      <c r="V27" s="4" t="n">
        <f aca="false">H27-U27</f>
        <v>-7.17099</v>
      </c>
      <c r="X27" s="1"/>
      <c r="Y27" s="1"/>
    </row>
    <row r="28" customFormat="false" ht="17.35" hidden="false" customHeight="false" outlineLevel="0" collapsed="false">
      <c r="B28" s="27" t="s">
        <v>46</v>
      </c>
      <c r="C28" s="28"/>
      <c r="D28" s="28"/>
      <c r="E28" s="28"/>
      <c r="F28" s="29" t="s">
        <v>47</v>
      </c>
      <c r="G28" s="30" t="n">
        <f aca="false">G29+G30</f>
        <v>12180</v>
      </c>
      <c r="H28" s="30" t="n">
        <f aca="false">H29+H30</f>
        <v>12720.3</v>
      </c>
      <c r="U28" s="4" t="n">
        <v>26912.72119</v>
      </c>
      <c r="V28" s="4" t="n">
        <f aca="false">H28-U28</f>
        <v>-14192.42119</v>
      </c>
      <c r="X28" s="1"/>
      <c r="Y28" s="1"/>
    </row>
    <row r="29" customFormat="false" ht="17.35" hidden="false" customHeight="false" outlineLevel="0" collapsed="false">
      <c r="B29" s="27" t="s">
        <v>46</v>
      </c>
      <c r="C29" s="28"/>
      <c r="D29" s="28"/>
      <c r="E29" s="28"/>
      <c r="F29" s="29" t="s">
        <v>48</v>
      </c>
      <c r="G29" s="30" t="n">
        <v>12180</v>
      </c>
      <c r="H29" s="31" t="n">
        <v>12719.9</v>
      </c>
      <c r="U29" s="4" t="n">
        <v>26904.93421</v>
      </c>
      <c r="V29" s="4" t="n">
        <f aca="false">H29-U29</f>
        <v>-14185.03421</v>
      </c>
      <c r="X29" s="1"/>
      <c r="Y29" s="1"/>
    </row>
    <row r="30" customFormat="false" ht="34.9" hidden="false" customHeight="true" outlineLevel="0" collapsed="false">
      <c r="B30" s="27" t="s">
        <v>49</v>
      </c>
      <c r="C30" s="28"/>
      <c r="D30" s="28"/>
      <c r="E30" s="28"/>
      <c r="F30" s="29" t="s">
        <v>50</v>
      </c>
      <c r="G30" s="30" t="n">
        <v>0</v>
      </c>
      <c r="H30" s="31" t="n">
        <v>0.4</v>
      </c>
      <c r="U30" s="4" t="n">
        <v>7.78698</v>
      </c>
      <c r="V30" s="4" t="n">
        <f aca="false">H30-U30</f>
        <v>-7.38698</v>
      </c>
      <c r="X30" s="1"/>
      <c r="Y30" s="1"/>
    </row>
    <row r="31" customFormat="false" ht="31.3" hidden="false" customHeight="false" outlineLevel="0" collapsed="false">
      <c r="B31" s="27" t="s">
        <v>51</v>
      </c>
      <c r="C31" s="28"/>
      <c r="D31" s="28"/>
      <c r="E31" s="28"/>
      <c r="F31" s="29" t="s">
        <v>52</v>
      </c>
      <c r="G31" s="30" t="n">
        <v>50</v>
      </c>
      <c r="H31" s="31" t="n">
        <v>112.9</v>
      </c>
      <c r="U31" s="4" t="n">
        <v>14.425</v>
      </c>
      <c r="V31" s="4" t="n">
        <f aca="false">H31-U31</f>
        <v>98.475</v>
      </c>
      <c r="X31" s="1"/>
      <c r="Y31" s="1"/>
    </row>
    <row r="32" customFormat="false" ht="46.25" hidden="false" customHeight="false" outlineLevel="0" collapsed="false">
      <c r="B32" s="27" t="s">
        <v>53</v>
      </c>
      <c r="C32" s="28"/>
      <c r="D32" s="28"/>
      <c r="E32" s="28"/>
      <c r="F32" s="29" t="s">
        <v>54</v>
      </c>
      <c r="G32" s="30" t="n">
        <v>50</v>
      </c>
      <c r="H32" s="31" t="n">
        <v>112.9</v>
      </c>
      <c r="U32" s="4" t="n">
        <v>14.425</v>
      </c>
      <c r="V32" s="4" t="n">
        <f aca="false">H32-U32</f>
        <v>98.475</v>
      </c>
      <c r="X32" s="1"/>
      <c r="Y32" s="1"/>
    </row>
    <row r="33" customFormat="false" ht="17.35" hidden="false" customHeight="false" outlineLevel="0" collapsed="false">
      <c r="B33" s="27" t="s">
        <v>55</v>
      </c>
      <c r="C33" s="28"/>
      <c r="D33" s="28"/>
      <c r="E33" s="28"/>
      <c r="F33" s="29" t="s">
        <v>56</v>
      </c>
      <c r="G33" s="30" t="n">
        <f aca="false">G34+G36+G37+G41+G43</f>
        <v>15360</v>
      </c>
      <c r="H33" s="30" t="n">
        <f aca="false">H34+H36+H37+H41+H43</f>
        <v>16107.9</v>
      </c>
      <c r="U33" s="4" t="n">
        <v>14407.871</v>
      </c>
      <c r="V33" s="4" t="n">
        <f aca="false">H33-U33</f>
        <v>1700.029</v>
      </c>
      <c r="X33" s="1"/>
      <c r="Y33" s="1"/>
    </row>
    <row r="34" customFormat="false" ht="31.3" hidden="false" customHeight="false" outlineLevel="0" collapsed="false">
      <c r="B34" s="27" t="s">
        <v>57</v>
      </c>
      <c r="C34" s="28"/>
      <c r="D34" s="28"/>
      <c r="E34" s="28"/>
      <c r="F34" s="29" t="s">
        <v>58</v>
      </c>
      <c r="G34" s="30" t="n">
        <f aca="false">G35</f>
        <v>8436.8</v>
      </c>
      <c r="H34" s="30" t="n">
        <f aca="false">H35</f>
        <v>8837.2</v>
      </c>
      <c r="U34" s="4" t="n">
        <v>8186.2969</v>
      </c>
      <c r="V34" s="4" t="n">
        <f aca="false">H34-U34</f>
        <v>650.903100000001</v>
      </c>
      <c r="X34" s="1"/>
      <c r="Y34" s="1"/>
    </row>
    <row r="35" customFormat="false" ht="46.25" hidden="false" customHeight="false" outlineLevel="0" collapsed="false">
      <c r="B35" s="27" t="s">
        <v>59</v>
      </c>
      <c r="C35" s="28"/>
      <c r="D35" s="28"/>
      <c r="E35" s="28"/>
      <c r="F35" s="29" t="s">
        <v>60</v>
      </c>
      <c r="G35" s="30" t="n">
        <v>8436.8</v>
      </c>
      <c r="H35" s="31" t="n">
        <v>8837.2</v>
      </c>
      <c r="U35" s="4" t="n">
        <v>8186.2969</v>
      </c>
      <c r="V35" s="4" t="n">
        <f aca="false">H35-U35</f>
        <v>650.903100000001</v>
      </c>
      <c r="X35" s="1"/>
      <c r="Y35" s="1"/>
    </row>
    <row r="36" customFormat="false" ht="61.15" hidden="false" customHeight="false" outlineLevel="0" collapsed="false">
      <c r="B36" s="27" t="s">
        <v>61</v>
      </c>
      <c r="C36" s="28"/>
      <c r="D36" s="28"/>
      <c r="E36" s="28"/>
      <c r="F36" s="29" t="s">
        <v>62</v>
      </c>
      <c r="G36" s="30" t="n">
        <v>282.2</v>
      </c>
      <c r="H36" s="31" t="n">
        <v>297.1</v>
      </c>
      <c r="U36" s="4" t="n">
        <v>88.9425</v>
      </c>
      <c r="V36" s="4" t="n">
        <f aca="false">H36-U36</f>
        <v>208.1575</v>
      </c>
      <c r="X36" s="1"/>
      <c r="Y36" s="1"/>
    </row>
    <row r="37" customFormat="false" ht="31.3" hidden="false" customHeight="false" outlineLevel="0" collapsed="false">
      <c r="B37" s="27" t="s">
        <v>63</v>
      </c>
      <c r="C37" s="28"/>
      <c r="D37" s="28"/>
      <c r="E37" s="28"/>
      <c r="F37" s="29" t="s">
        <v>64</v>
      </c>
      <c r="G37" s="30" t="n">
        <f aca="false">G38+G39+G40</f>
        <v>6283</v>
      </c>
      <c r="H37" s="30" t="n">
        <f aca="false">H38+H39+H40</f>
        <v>6613.6</v>
      </c>
      <c r="U37" s="4" t="n">
        <v>6132.6316</v>
      </c>
      <c r="V37" s="4" t="n">
        <f aca="false">H37-U37</f>
        <v>480.9684</v>
      </c>
      <c r="X37" s="1"/>
      <c r="Y37" s="1"/>
    </row>
    <row r="38" customFormat="false" ht="91" hidden="false" customHeight="false" outlineLevel="0" collapsed="false">
      <c r="B38" s="35" t="s">
        <v>65</v>
      </c>
      <c r="C38" s="28"/>
      <c r="D38" s="28"/>
      <c r="E38" s="28"/>
      <c r="F38" s="34" t="s">
        <v>66</v>
      </c>
      <c r="G38" s="30" t="n">
        <v>45</v>
      </c>
      <c r="H38" s="31" t="n">
        <v>49.4</v>
      </c>
      <c r="U38" s="4" t="n">
        <v>4.556</v>
      </c>
      <c r="V38" s="4" t="n">
        <f aca="false">H38-U38</f>
        <v>44.844</v>
      </c>
      <c r="X38" s="1"/>
      <c r="Y38" s="1"/>
    </row>
    <row r="39" customFormat="false" ht="46.25" hidden="false" customHeight="false" outlineLevel="0" collapsed="false">
      <c r="B39" s="27" t="s">
        <v>67</v>
      </c>
      <c r="C39" s="28"/>
      <c r="D39" s="28"/>
      <c r="E39" s="28"/>
      <c r="F39" s="29" t="s">
        <v>68</v>
      </c>
      <c r="G39" s="30" t="n">
        <v>5780</v>
      </c>
      <c r="H39" s="31" t="n">
        <v>6087.7</v>
      </c>
      <c r="U39" s="4" t="n">
        <v>5874.1371</v>
      </c>
      <c r="V39" s="4" t="n">
        <f aca="false">H39-U39</f>
        <v>213.5629</v>
      </c>
      <c r="X39" s="1"/>
      <c r="Y39" s="1"/>
    </row>
    <row r="40" customFormat="false" ht="43.5" hidden="false" customHeight="true" outlineLevel="0" collapsed="false">
      <c r="B40" s="27" t="s">
        <v>69</v>
      </c>
      <c r="C40" s="28"/>
      <c r="D40" s="28"/>
      <c r="E40" s="28"/>
      <c r="F40" s="29" t="s">
        <v>70</v>
      </c>
      <c r="G40" s="30" t="n">
        <v>458</v>
      </c>
      <c r="H40" s="31" t="n">
        <v>476.5</v>
      </c>
      <c r="U40" s="4" t="n">
        <v>248.9385</v>
      </c>
      <c r="V40" s="4" t="n">
        <f aca="false">H40-U40</f>
        <v>227.5615</v>
      </c>
      <c r="X40" s="1"/>
      <c r="Y40" s="1"/>
    </row>
    <row r="41" customFormat="false" ht="61.15" hidden="false" customHeight="false" outlineLevel="0" collapsed="false">
      <c r="B41" s="35" t="s">
        <v>71</v>
      </c>
      <c r="C41" s="28"/>
      <c r="D41" s="28"/>
      <c r="E41" s="28"/>
      <c r="F41" s="29" t="s">
        <v>72</v>
      </c>
      <c r="G41" s="30" t="n">
        <v>108</v>
      </c>
      <c r="H41" s="31" t="n">
        <v>110</v>
      </c>
      <c r="X41" s="1"/>
      <c r="Y41" s="1"/>
    </row>
    <row r="42" customFormat="false" ht="76.1" hidden="false" customHeight="false" outlineLevel="0" collapsed="false">
      <c r="B42" s="35" t="s">
        <v>73</v>
      </c>
      <c r="C42" s="28"/>
      <c r="D42" s="28"/>
      <c r="E42" s="28"/>
      <c r="F42" s="29" t="s">
        <v>74</v>
      </c>
      <c r="G42" s="30" t="n">
        <v>108</v>
      </c>
      <c r="H42" s="31" t="n">
        <v>110</v>
      </c>
      <c r="X42" s="1"/>
      <c r="Y42" s="1"/>
    </row>
    <row r="43" customFormat="false" ht="31.3" hidden="false" customHeight="false" outlineLevel="0" collapsed="false">
      <c r="B43" s="27" t="s">
        <v>75</v>
      </c>
      <c r="C43" s="28"/>
      <c r="D43" s="28"/>
      <c r="E43" s="28"/>
      <c r="F43" s="29" t="s">
        <v>76</v>
      </c>
      <c r="G43" s="30" t="n">
        <v>250</v>
      </c>
      <c r="H43" s="31" t="n">
        <v>250</v>
      </c>
      <c r="U43" s="4" t="n">
        <v>5</v>
      </c>
      <c r="V43" s="4" t="n">
        <f aca="false">H43-U43</f>
        <v>245</v>
      </c>
      <c r="X43" s="1"/>
      <c r="Y43" s="1"/>
    </row>
    <row r="44" customFormat="false" ht="31.3" hidden="false" customHeight="false" outlineLevel="0" collapsed="false">
      <c r="B44" s="27" t="s">
        <v>77</v>
      </c>
      <c r="C44" s="28"/>
      <c r="D44" s="28"/>
      <c r="E44" s="28"/>
      <c r="F44" s="29" t="s">
        <v>78</v>
      </c>
      <c r="G44" s="30" t="n">
        <f aca="false">G45</f>
        <v>0.1</v>
      </c>
      <c r="H44" s="30" t="n">
        <f aca="false">H45</f>
        <v>0.1</v>
      </c>
      <c r="U44" s="4" t="n">
        <v>0.28256</v>
      </c>
      <c r="V44" s="4" t="n">
        <f aca="false">H44-U44</f>
        <v>-0.18256</v>
      </c>
      <c r="X44" s="1"/>
      <c r="Y44" s="1"/>
    </row>
    <row r="45" customFormat="false" ht="24" hidden="false" customHeight="true" outlineLevel="0" collapsed="false">
      <c r="B45" s="27" t="s">
        <v>79</v>
      </c>
      <c r="C45" s="28"/>
      <c r="D45" s="28"/>
      <c r="E45" s="28"/>
      <c r="F45" s="29" t="s">
        <v>80</v>
      </c>
      <c r="G45" s="30" t="n">
        <v>0.1</v>
      </c>
      <c r="H45" s="31" t="n">
        <v>0.1</v>
      </c>
      <c r="U45" s="4" t="n">
        <v>0.28256</v>
      </c>
      <c r="V45" s="4" t="n">
        <f aca="false">H45-U45</f>
        <v>-0.18256</v>
      </c>
      <c r="X45" s="1"/>
      <c r="Y45" s="1"/>
    </row>
    <row r="46" customFormat="false" ht="46.25" hidden="false" customHeight="false" outlineLevel="0" collapsed="false">
      <c r="B46" s="27" t="s">
        <v>81</v>
      </c>
      <c r="C46" s="28"/>
      <c r="D46" s="28"/>
      <c r="E46" s="28"/>
      <c r="F46" s="29" t="s">
        <v>82</v>
      </c>
      <c r="G46" s="30" t="n">
        <v>0.1</v>
      </c>
      <c r="H46" s="31" t="n">
        <v>0.1</v>
      </c>
      <c r="U46" s="4" t="n">
        <v>0.28256</v>
      </c>
      <c r="V46" s="4" t="n">
        <f aca="false">H46-U46</f>
        <v>-0.18256</v>
      </c>
      <c r="X46" s="1"/>
      <c r="Y46" s="1"/>
    </row>
    <row r="47" customFormat="false" ht="61.15" hidden="false" customHeight="false" outlineLevel="0" collapsed="false">
      <c r="B47" s="27" t="s">
        <v>83</v>
      </c>
      <c r="C47" s="28"/>
      <c r="D47" s="28"/>
      <c r="E47" s="28"/>
      <c r="F47" s="29" t="s">
        <v>84</v>
      </c>
      <c r="G47" s="30" t="n">
        <v>0.1</v>
      </c>
      <c r="H47" s="31" t="n">
        <v>0.1</v>
      </c>
      <c r="U47" s="4" t="n">
        <v>0.28256</v>
      </c>
      <c r="V47" s="4" t="n">
        <f aca="false">H47-U47</f>
        <v>-0.18256</v>
      </c>
      <c r="X47" s="1"/>
      <c r="Y47" s="1"/>
    </row>
    <row r="48" customFormat="false" ht="46.25" hidden="false" customHeight="false" outlineLevel="0" collapsed="false">
      <c r="B48" s="27" t="s">
        <v>85</v>
      </c>
      <c r="C48" s="28"/>
      <c r="D48" s="28"/>
      <c r="E48" s="28"/>
      <c r="F48" s="29" t="s">
        <v>86</v>
      </c>
      <c r="G48" s="30" t="n">
        <f aca="false">G49+G51+G62</f>
        <v>38671.1</v>
      </c>
      <c r="H48" s="30" t="n">
        <f aca="false">H49+H51+H62</f>
        <v>47956.9</v>
      </c>
      <c r="U48" s="4" t="n">
        <v>43152.50333</v>
      </c>
      <c r="V48" s="4" t="n">
        <f aca="false">H48-U48</f>
        <v>4804.39667</v>
      </c>
      <c r="X48" s="1"/>
      <c r="Y48" s="1"/>
    </row>
    <row r="49" customFormat="false" ht="31.3" hidden="false" customHeight="false" outlineLevel="0" collapsed="false">
      <c r="B49" s="27" t="s">
        <v>87</v>
      </c>
      <c r="C49" s="28"/>
      <c r="D49" s="28"/>
      <c r="E49" s="28"/>
      <c r="F49" s="29" t="s">
        <v>88</v>
      </c>
      <c r="G49" s="30" t="n">
        <v>1.4</v>
      </c>
      <c r="H49" s="31" t="n">
        <v>2.1</v>
      </c>
      <c r="U49" s="4" t="n">
        <v>1.19596</v>
      </c>
      <c r="V49" s="4" t="n">
        <f aca="false">H49-U49</f>
        <v>0.90404</v>
      </c>
      <c r="X49" s="1"/>
      <c r="Y49" s="1"/>
    </row>
    <row r="50" customFormat="false" ht="31.3" hidden="false" customHeight="false" outlineLevel="0" collapsed="false">
      <c r="B50" s="27" t="s">
        <v>89</v>
      </c>
      <c r="C50" s="28"/>
      <c r="D50" s="28"/>
      <c r="E50" s="28"/>
      <c r="F50" s="29" t="s">
        <v>90</v>
      </c>
      <c r="G50" s="30" t="n">
        <v>1.4</v>
      </c>
      <c r="H50" s="31" t="n">
        <v>2.1</v>
      </c>
      <c r="U50" s="4" t="n">
        <v>1.19596</v>
      </c>
      <c r="V50" s="4" t="n">
        <f aca="false">H50-U50</f>
        <v>0.90404</v>
      </c>
      <c r="X50" s="1"/>
      <c r="Y50" s="1"/>
    </row>
    <row r="51" customFormat="false" ht="96" hidden="false" customHeight="true" outlineLevel="0" collapsed="false">
      <c r="B51" s="27" t="s">
        <v>91</v>
      </c>
      <c r="C51" s="28"/>
      <c r="D51" s="28"/>
      <c r="E51" s="28"/>
      <c r="F51" s="29" t="s">
        <v>92</v>
      </c>
      <c r="G51" s="30" t="n">
        <f aca="false">G52+G56+G58+G60</f>
        <v>37910</v>
      </c>
      <c r="H51" s="30" t="n">
        <f aca="false">H52+H56+H58+H60</f>
        <v>47195</v>
      </c>
      <c r="U51" s="4" t="n">
        <v>43051.14637</v>
      </c>
      <c r="V51" s="4" t="n">
        <f aca="false">H51-U51</f>
        <v>4143.85363000001</v>
      </c>
      <c r="X51" s="1"/>
      <c r="Y51" s="1"/>
    </row>
    <row r="52" customFormat="false" ht="61.15" hidden="false" customHeight="false" outlineLevel="0" collapsed="false">
      <c r="B52" s="27" t="s">
        <v>93</v>
      </c>
      <c r="C52" s="28"/>
      <c r="D52" s="28"/>
      <c r="E52" s="28"/>
      <c r="F52" s="29" t="s">
        <v>94</v>
      </c>
      <c r="G52" s="30" t="n">
        <f aca="false">G53+G54+G55</f>
        <v>37094.1</v>
      </c>
      <c r="H52" s="30" t="n">
        <f aca="false">H53+H54+H55</f>
        <v>46274.3</v>
      </c>
      <c r="U52" s="4" t="n">
        <v>42174.65255</v>
      </c>
      <c r="V52" s="4" t="n">
        <f aca="false">H52-U52</f>
        <v>4099.64745</v>
      </c>
      <c r="X52" s="1"/>
      <c r="Y52" s="1"/>
    </row>
    <row r="53" customFormat="false" ht="91" hidden="false" customHeight="false" outlineLevel="0" collapsed="false">
      <c r="B53" s="36" t="s">
        <v>95</v>
      </c>
      <c r="C53" s="28"/>
      <c r="D53" s="28"/>
      <c r="E53" s="28"/>
      <c r="F53" s="29" t="s">
        <v>96</v>
      </c>
      <c r="G53" s="30" t="n">
        <v>21640.1</v>
      </c>
      <c r="H53" s="31" t="n">
        <v>30015.6</v>
      </c>
      <c r="X53" s="1"/>
      <c r="Y53" s="1"/>
    </row>
    <row r="54" customFormat="false" ht="76.1" hidden="false" customHeight="false" outlineLevel="0" collapsed="false">
      <c r="B54" s="27" t="s">
        <v>97</v>
      </c>
      <c r="C54" s="28"/>
      <c r="D54" s="28"/>
      <c r="E54" s="28"/>
      <c r="F54" s="29" t="s">
        <v>98</v>
      </c>
      <c r="G54" s="30" t="n">
        <v>0</v>
      </c>
      <c r="H54" s="31" t="n">
        <v>-74.5</v>
      </c>
      <c r="U54" s="4" t="n">
        <v>18385.23734</v>
      </c>
      <c r="V54" s="4" t="n">
        <f aca="false">H54-U54</f>
        <v>-18459.73734</v>
      </c>
      <c r="X54" s="1"/>
      <c r="Y54" s="1"/>
    </row>
    <row r="55" customFormat="false" ht="76.1" hidden="false" customHeight="false" outlineLevel="0" collapsed="false">
      <c r="B55" s="27" t="s">
        <v>99</v>
      </c>
      <c r="C55" s="28"/>
      <c r="D55" s="28"/>
      <c r="E55" s="28"/>
      <c r="F55" s="29" t="s">
        <v>100</v>
      </c>
      <c r="G55" s="30" t="n">
        <v>15454</v>
      </c>
      <c r="H55" s="31" t="n">
        <v>16333.2</v>
      </c>
      <c r="U55" s="4" t="n">
        <v>23789.41521</v>
      </c>
      <c r="V55" s="4" t="n">
        <f aca="false">H55-U55</f>
        <v>-7456.21521</v>
      </c>
      <c r="X55" s="1"/>
      <c r="Y55" s="1"/>
    </row>
    <row r="56" customFormat="false" ht="76.1" hidden="false" customHeight="false" outlineLevel="0" collapsed="false">
      <c r="B56" s="27" t="s">
        <v>101</v>
      </c>
      <c r="C56" s="28"/>
      <c r="D56" s="28"/>
      <c r="E56" s="28"/>
      <c r="F56" s="29" t="s">
        <v>102</v>
      </c>
      <c r="G56" s="30" t="n">
        <v>0.9</v>
      </c>
      <c r="H56" s="31" t="n">
        <v>1</v>
      </c>
      <c r="U56" s="4" t="n">
        <v>-13.07159</v>
      </c>
      <c r="V56" s="4" t="n">
        <f aca="false">H56-U56</f>
        <v>14.07159</v>
      </c>
      <c r="X56" s="1"/>
      <c r="Y56" s="1"/>
    </row>
    <row r="57" customFormat="false" ht="76.1" hidden="false" customHeight="false" outlineLevel="0" collapsed="false">
      <c r="B57" s="27" t="s">
        <v>103</v>
      </c>
      <c r="C57" s="28"/>
      <c r="D57" s="28"/>
      <c r="E57" s="28"/>
      <c r="F57" s="29" t="s">
        <v>104</v>
      </c>
      <c r="G57" s="30" t="n">
        <v>0.9</v>
      </c>
      <c r="H57" s="31" t="n">
        <v>1</v>
      </c>
      <c r="U57" s="4" t="n">
        <v>-13.07159</v>
      </c>
      <c r="V57" s="4" t="n">
        <f aca="false">H57-U57</f>
        <v>14.07159</v>
      </c>
      <c r="X57" s="1"/>
      <c r="Y57" s="1"/>
    </row>
    <row r="58" customFormat="false" ht="76.1" hidden="false" customHeight="false" outlineLevel="0" collapsed="false">
      <c r="B58" s="36" t="s">
        <v>105</v>
      </c>
      <c r="C58" s="28"/>
      <c r="D58" s="28"/>
      <c r="E58" s="28"/>
      <c r="F58" s="29" t="s">
        <v>106</v>
      </c>
      <c r="G58" s="30" t="n">
        <v>1</v>
      </c>
      <c r="H58" s="31" t="n">
        <v>1.1</v>
      </c>
      <c r="X58" s="1"/>
      <c r="Y58" s="1"/>
    </row>
    <row r="59" customFormat="false" ht="79.15" hidden="false" customHeight="true" outlineLevel="0" collapsed="false">
      <c r="B59" s="36" t="s">
        <v>107</v>
      </c>
      <c r="C59" s="28"/>
      <c r="D59" s="28"/>
      <c r="E59" s="28"/>
      <c r="F59" s="29" t="s">
        <v>108</v>
      </c>
      <c r="G59" s="30" t="n">
        <v>1</v>
      </c>
      <c r="H59" s="31" t="n">
        <v>1.1</v>
      </c>
      <c r="X59" s="1"/>
      <c r="Y59" s="1"/>
    </row>
    <row r="60" customFormat="false" ht="46.25" hidden="false" customHeight="false" outlineLevel="0" collapsed="false">
      <c r="B60" s="27" t="s">
        <v>109</v>
      </c>
      <c r="C60" s="28"/>
      <c r="D60" s="28"/>
      <c r="E60" s="28"/>
      <c r="F60" s="29" t="s">
        <v>110</v>
      </c>
      <c r="G60" s="30" t="n">
        <v>814</v>
      </c>
      <c r="H60" s="31" t="n">
        <v>918.6</v>
      </c>
      <c r="U60" s="4" t="n">
        <v>889.56541</v>
      </c>
      <c r="V60" s="4" t="n">
        <f aca="false">H60-U60</f>
        <v>29.03459</v>
      </c>
      <c r="X60" s="1"/>
      <c r="Y60" s="1"/>
    </row>
    <row r="61" customFormat="false" ht="31.3" hidden="false" customHeight="false" outlineLevel="0" collapsed="false">
      <c r="B61" s="27" t="s">
        <v>111</v>
      </c>
      <c r="C61" s="28"/>
      <c r="D61" s="28"/>
      <c r="E61" s="28"/>
      <c r="F61" s="29" t="s">
        <v>112</v>
      </c>
      <c r="G61" s="30" t="n">
        <v>814</v>
      </c>
      <c r="H61" s="31" t="n">
        <v>918.6</v>
      </c>
      <c r="U61" s="4" t="n">
        <v>889.56541</v>
      </c>
      <c r="V61" s="4" t="n">
        <f aca="false">H61-U61</f>
        <v>29.03459</v>
      </c>
      <c r="X61" s="1"/>
      <c r="Y61" s="1"/>
    </row>
    <row r="62" customFormat="false" ht="76.1" hidden="false" customHeight="false" outlineLevel="0" collapsed="false">
      <c r="B62" s="27" t="s">
        <v>113</v>
      </c>
      <c r="C62" s="28"/>
      <c r="D62" s="28"/>
      <c r="E62" s="28"/>
      <c r="F62" s="29" t="s">
        <v>114</v>
      </c>
      <c r="G62" s="30" t="n">
        <v>759.7</v>
      </c>
      <c r="H62" s="31" t="n">
        <v>759.8</v>
      </c>
      <c r="U62" s="4" t="n">
        <v>89.161</v>
      </c>
      <c r="V62" s="4" t="n">
        <f aca="false">H62-U62</f>
        <v>670.639</v>
      </c>
      <c r="X62" s="1"/>
      <c r="Y62" s="1"/>
    </row>
    <row r="63" customFormat="false" ht="76.1" hidden="false" customHeight="false" outlineLevel="0" collapsed="false">
      <c r="B63" s="27" t="s">
        <v>115</v>
      </c>
      <c r="C63" s="28"/>
      <c r="D63" s="28"/>
      <c r="E63" s="28"/>
      <c r="F63" s="29" t="s">
        <v>116</v>
      </c>
      <c r="G63" s="30" t="n">
        <v>759.7</v>
      </c>
      <c r="H63" s="31" t="n">
        <v>759.8</v>
      </c>
      <c r="U63" s="4" t="n">
        <v>89.161</v>
      </c>
      <c r="V63" s="4" t="n">
        <f aca="false">H63-U63</f>
        <v>670.639</v>
      </c>
      <c r="X63" s="1"/>
      <c r="Y63" s="1"/>
    </row>
    <row r="64" customFormat="false" ht="76.1" hidden="false" customHeight="false" outlineLevel="0" collapsed="false">
      <c r="B64" s="27" t="s">
        <v>117</v>
      </c>
      <c r="C64" s="28"/>
      <c r="D64" s="28"/>
      <c r="E64" s="28"/>
      <c r="F64" s="29" t="s">
        <v>118</v>
      </c>
      <c r="G64" s="30" t="n">
        <v>759.7</v>
      </c>
      <c r="H64" s="31" t="n">
        <v>759.8</v>
      </c>
      <c r="U64" s="4" t="n">
        <v>89.161</v>
      </c>
      <c r="V64" s="4" t="n">
        <f aca="false">H64-U64</f>
        <v>670.639</v>
      </c>
      <c r="X64" s="1"/>
      <c r="Y64" s="1"/>
    </row>
    <row r="65" customFormat="false" ht="17.35" hidden="false" customHeight="false" outlineLevel="0" collapsed="false">
      <c r="B65" s="27" t="s">
        <v>119</v>
      </c>
      <c r="C65" s="28"/>
      <c r="D65" s="28"/>
      <c r="E65" s="28"/>
      <c r="F65" s="29" t="s">
        <v>120</v>
      </c>
      <c r="G65" s="30" t="n">
        <f aca="false">G66</f>
        <v>1250</v>
      </c>
      <c r="H65" s="30" t="n">
        <f aca="false">H66</f>
        <v>1323.4</v>
      </c>
      <c r="U65" s="4" t="n">
        <v>2854.35993</v>
      </c>
      <c r="V65" s="4" t="n">
        <f aca="false">H65-U65</f>
        <v>-1530.95993</v>
      </c>
      <c r="X65" s="1"/>
      <c r="Y65" s="1"/>
    </row>
    <row r="66" customFormat="false" ht="17.35" hidden="false" customHeight="false" outlineLevel="0" collapsed="false">
      <c r="B66" s="27" t="s">
        <v>121</v>
      </c>
      <c r="C66" s="28"/>
      <c r="D66" s="28"/>
      <c r="E66" s="28"/>
      <c r="F66" s="29" t="s">
        <v>122</v>
      </c>
      <c r="G66" s="30" t="n">
        <f aca="false">G67+G68+G69+G70+G71</f>
        <v>1250</v>
      </c>
      <c r="H66" s="30" t="n">
        <f aca="false">H67+H68+H69+H70+H71</f>
        <v>1323.4</v>
      </c>
      <c r="U66" s="4" t="n">
        <v>2854.35993</v>
      </c>
      <c r="V66" s="4" t="n">
        <f aca="false">H66-U66</f>
        <v>-1530.95993</v>
      </c>
      <c r="X66" s="1"/>
      <c r="Y66" s="1"/>
    </row>
    <row r="67" customFormat="false" ht="31.3" hidden="false" customHeight="false" outlineLevel="0" collapsed="false">
      <c r="B67" s="27" t="s">
        <v>123</v>
      </c>
      <c r="C67" s="28"/>
      <c r="D67" s="28"/>
      <c r="E67" s="28"/>
      <c r="F67" s="29" t="s">
        <v>124</v>
      </c>
      <c r="G67" s="30" t="n">
        <v>200</v>
      </c>
      <c r="H67" s="31" t="n">
        <v>230.2</v>
      </c>
      <c r="U67" s="4" t="n">
        <v>140.77082</v>
      </c>
      <c r="V67" s="4" t="n">
        <f aca="false">H67-U67</f>
        <v>89.42918</v>
      </c>
      <c r="X67" s="1"/>
      <c r="Y67" s="1"/>
    </row>
    <row r="68" customFormat="false" ht="45" hidden="false" customHeight="true" outlineLevel="0" collapsed="false">
      <c r="B68" s="27" t="s">
        <v>125</v>
      </c>
      <c r="C68" s="28"/>
      <c r="D68" s="28"/>
      <c r="E68" s="28"/>
      <c r="F68" s="29" t="s">
        <v>126</v>
      </c>
      <c r="G68" s="30" t="n">
        <v>9</v>
      </c>
      <c r="H68" s="31" t="n">
        <v>9.1</v>
      </c>
      <c r="U68" s="4" t="n">
        <v>39.94523</v>
      </c>
      <c r="V68" s="4" t="n">
        <f aca="false">H68-U68</f>
        <v>-30.84523</v>
      </c>
      <c r="X68" s="1"/>
      <c r="Y68" s="1"/>
    </row>
    <row r="69" customFormat="false" ht="27" hidden="false" customHeight="true" outlineLevel="0" collapsed="false">
      <c r="B69" s="27" t="s">
        <v>127</v>
      </c>
      <c r="C69" s="28"/>
      <c r="D69" s="28"/>
      <c r="E69" s="28"/>
      <c r="F69" s="29" t="s">
        <v>128</v>
      </c>
      <c r="G69" s="30" t="n">
        <v>170</v>
      </c>
      <c r="H69" s="31" t="n">
        <v>174.8</v>
      </c>
      <c r="U69" s="4" t="n">
        <v>422.29446</v>
      </c>
      <c r="V69" s="4" t="n">
        <f aca="false">H69-U69</f>
        <v>-247.49446</v>
      </c>
      <c r="X69" s="1"/>
      <c r="Y69" s="1"/>
    </row>
    <row r="70" customFormat="false" ht="27.75" hidden="false" customHeight="true" outlineLevel="0" collapsed="false">
      <c r="B70" s="27" t="s">
        <v>129</v>
      </c>
      <c r="C70" s="28"/>
      <c r="D70" s="28"/>
      <c r="E70" s="28"/>
      <c r="F70" s="29" t="s">
        <v>130</v>
      </c>
      <c r="G70" s="30" t="n">
        <v>871</v>
      </c>
      <c r="H70" s="31" t="n">
        <v>916.3</v>
      </c>
      <c r="U70" s="4" t="n">
        <v>2244.39033</v>
      </c>
      <c r="V70" s="4" t="n">
        <f aca="false">H70-U70</f>
        <v>-1328.09033</v>
      </c>
      <c r="X70" s="1"/>
      <c r="Y70" s="1"/>
    </row>
    <row r="71" customFormat="false" ht="24" hidden="false" customHeight="true" outlineLevel="0" collapsed="false">
      <c r="B71" s="27" t="s">
        <v>131</v>
      </c>
      <c r="C71" s="28"/>
      <c r="D71" s="28"/>
      <c r="E71" s="28"/>
      <c r="F71" s="29" t="s">
        <v>132</v>
      </c>
      <c r="G71" s="30" t="n">
        <v>0</v>
      </c>
      <c r="H71" s="31" t="n">
        <v>-7</v>
      </c>
      <c r="U71" s="4" t="n">
        <v>6.95909</v>
      </c>
      <c r="V71" s="4" t="n">
        <f aca="false">H71-U71</f>
        <v>-13.95909</v>
      </c>
      <c r="X71" s="1"/>
      <c r="Y71" s="1"/>
    </row>
    <row r="72" customFormat="false" ht="31.3" hidden="false" customHeight="false" outlineLevel="0" collapsed="false">
      <c r="B72" s="27" t="s">
        <v>133</v>
      </c>
      <c r="C72" s="28"/>
      <c r="D72" s="28"/>
      <c r="E72" s="28"/>
      <c r="F72" s="29" t="s">
        <v>134</v>
      </c>
      <c r="G72" s="30" t="n">
        <f aca="false">G73+G76</f>
        <v>300</v>
      </c>
      <c r="H72" s="30" t="n">
        <f aca="false">H73+H76</f>
        <v>2355.8</v>
      </c>
      <c r="U72" s="4" t="n">
        <v>930.39477</v>
      </c>
      <c r="V72" s="4" t="n">
        <f aca="false">H72-U72</f>
        <v>1425.40523</v>
      </c>
      <c r="X72" s="1"/>
      <c r="Y72" s="1"/>
    </row>
    <row r="73" customFormat="false" ht="17.35" hidden="false" customHeight="false" outlineLevel="0" collapsed="false">
      <c r="B73" s="27" t="s">
        <v>135</v>
      </c>
      <c r="C73" s="28"/>
      <c r="D73" s="28"/>
      <c r="E73" s="28"/>
      <c r="F73" s="29" t="s">
        <v>136</v>
      </c>
      <c r="G73" s="30" t="n">
        <v>70</v>
      </c>
      <c r="H73" s="31" t="n">
        <v>146.6</v>
      </c>
      <c r="U73" s="4" t="n">
        <v>87.7</v>
      </c>
      <c r="V73" s="4" t="n">
        <f aca="false">H73-U73</f>
        <v>58.9</v>
      </c>
      <c r="X73" s="1"/>
      <c r="Y73" s="1"/>
    </row>
    <row r="74" customFormat="false" ht="17.35" hidden="false" customHeight="false" outlineLevel="0" collapsed="false">
      <c r="B74" s="27" t="s">
        <v>137</v>
      </c>
      <c r="C74" s="28"/>
      <c r="D74" s="28"/>
      <c r="E74" s="28"/>
      <c r="F74" s="29" t="s">
        <v>138</v>
      </c>
      <c r="G74" s="30" t="n">
        <v>70</v>
      </c>
      <c r="H74" s="31" t="n">
        <v>146.6</v>
      </c>
      <c r="U74" s="4" t="n">
        <v>87.7</v>
      </c>
      <c r="V74" s="4" t="n">
        <f aca="false">H74-U74</f>
        <v>58.9</v>
      </c>
      <c r="X74" s="1"/>
      <c r="Y74" s="1"/>
    </row>
    <row r="75" customFormat="false" ht="31.3" hidden="false" customHeight="false" outlineLevel="0" collapsed="false">
      <c r="B75" s="27" t="s">
        <v>139</v>
      </c>
      <c r="C75" s="28"/>
      <c r="D75" s="28"/>
      <c r="E75" s="28"/>
      <c r="F75" s="29" t="s">
        <v>140</v>
      </c>
      <c r="G75" s="30" t="n">
        <v>70</v>
      </c>
      <c r="H75" s="31" t="n">
        <v>146.6</v>
      </c>
      <c r="U75" s="4" t="n">
        <v>87.7</v>
      </c>
      <c r="V75" s="4" t="n">
        <f aca="false">H75-U75</f>
        <v>58.9</v>
      </c>
      <c r="X75" s="1"/>
      <c r="Y75" s="1"/>
    </row>
    <row r="76" customFormat="false" ht="17.35" hidden="false" customHeight="false" outlineLevel="0" collapsed="false">
      <c r="B76" s="27" t="s">
        <v>141</v>
      </c>
      <c r="C76" s="28"/>
      <c r="D76" s="28"/>
      <c r="E76" s="28"/>
      <c r="F76" s="29" t="s">
        <v>142</v>
      </c>
      <c r="G76" s="30" t="n">
        <v>230</v>
      </c>
      <c r="H76" s="31" t="n">
        <v>2209.2</v>
      </c>
      <c r="U76" s="4" t="n">
        <v>842.69477</v>
      </c>
      <c r="V76" s="4" t="n">
        <f aca="false">H76-U76</f>
        <v>1366.50523</v>
      </c>
      <c r="X76" s="1"/>
      <c r="Y76" s="1"/>
    </row>
    <row r="77" customFormat="false" ht="17.35" hidden="false" customHeight="false" outlineLevel="0" collapsed="false">
      <c r="B77" s="27" t="s">
        <v>143</v>
      </c>
      <c r="C77" s="28"/>
      <c r="D77" s="28"/>
      <c r="E77" s="28"/>
      <c r="F77" s="29" t="s">
        <v>144</v>
      </c>
      <c r="G77" s="30" t="n">
        <v>230</v>
      </c>
      <c r="H77" s="31" t="n">
        <v>2209.2</v>
      </c>
      <c r="U77" s="4" t="n">
        <v>842.69477</v>
      </c>
      <c r="V77" s="4" t="n">
        <f aca="false">H77-U77</f>
        <v>1366.50523</v>
      </c>
      <c r="X77" s="1"/>
      <c r="Y77" s="1"/>
    </row>
    <row r="78" customFormat="false" ht="31.3" hidden="false" customHeight="false" outlineLevel="0" collapsed="false">
      <c r="B78" s="27" t="s">
        <v>145</v>
      </c>
      <c r="C78" s="28"/>
      <c r="D78" s="28"/>
      <c r="E78" s="28"/>
      <c r="F78" s="29" t="s">
        <v>146</v>
      </c>
      <c r="G78" s="30" t="n">
        <v>230</v>
      </c>
      <c r="H78" s="31" t="n">
        <v>2209.2</v>
      </c>
      <c r="U78" s="4" t="n">
        <v>842.69477</v>
      </c>
      <c r="V78" s="4" t="n">
        <f aca="false">H78-U78</f>
        <v>1366.50523</v>
      </c>
      <c r="X78" s="1"/>
      <c r="Y78" s="1"/>
    </row>
    <row r="79" customFormat="false" ht="31.3" hidden="false" customHeight="false" outlineLevel="0" collapsed="false">
      <c r="B79" s="27" t="s">
        <v>147</v>
      </c>
      <c r="C79" s="28"/>
      <c r="D79" s="28"/>
      <c r="E79" s="28"/>
      <c r="F79" s="29" t="s">
        <v>148</v>
      </c>
      <c r="G79" s="30" t="n">
        <f aca="false">G80+G83+G88</f>
        <v>34726.6</v>
      </c>
      <c r="H79" s="30" t="n">
        <f aca="false">H80+H83+H88</f>
        <v>37747.1</v>
      </c>
      <c r="U79" s="4" t="n">
        <v>105742.86127</v>
      </c>
      <c r="V79" s="4" t="n">
        <f aca="false">H79-U79</f>
        <v>-67995.76127</v>
      </c>
      <c r="X79" s="1"/>
      <c r="Y79" s="1"/>
    </row>
    <row r="80" customFormat="false" ht="76.1" hidden="false" customHeight="false" outlineLevel="0" collapsed="false">
      <c r="B80" s="27" t="s">
        <v>149</v>
      </c>
      <c r="C80" s="28"/>
      <c r="D80" s="28"/>
      <c r="E80" s="28"/>
      <c r="F80" s="29" t="s">
        <v>150</v>
      </c>
      <c r="G80" s="30" t="n">
        <v>1092.4</v>
      </c>
      <c r="H80" s="31" t="n">
        <v>1589</v>
      </c>
      <c r="U80" s="4" t="n">
        <v>12983.96441</v>
      </c>
      <c r="V80" s="4" t="n">
        <f aca="false">H80-U80</f>
        <v>-11394.96441</v>
      </c>
      <c r="X80" s="1"/>
      <c r="Y80" s="1"/>
    </row>
    <row r="81" customFormat="false" ht="91" hidden="false" customHeight="false" outlineLevel="0" collapsed="false">
      <c r="B81" s="27" t="s">
        <v>151</v>
      </c>
      <c r="C81" s="28"/>
      <c r="D81" s="28"/>
      <c r="E81" s="28"/>
      <c r="F81" s="29" t="s">
        <v>152</v>
      </c>
      <c r="G81" s="30" t="n">
        <v>1092.4</v>
      </c>
      <c r="H81" s="31" t="n">
        <v>1589</v>
      </c>
      <c r="U81" s="4" t="n">
        <v>12983.96441</v>
      </c>
      <c r="V81" s="4" t="n">
        <f aca="false">H81-U81</f>
        <v>-11394.96441</v>
      </c>
      <c r="X81" s="1"/>
      <c r="Y81" s="1"/>
    </row>
    <row r="82" customFormat="false" ht="91" hidden="false" customHeight="false" outlineLevel="0" collapsed="false">
      <c r="B82" s="27" t="s">
        <v>153</v>
      </c>
      <c r="C82" s="28"/>
      <c r="D82" s="28"/>
      <c r="E82" s="28"/>
      <c r="F82" s="29" t="s">
        <v>154</v>
      </c>
      <c r="G82" s="30" t="n">
        <v>1092.4</v>
      </c>
      <c r="H82" s="31" t="n">
        <v>1589</v>
      </c>
      <c r="U82" s="4" t="n">
        <v>12983.96441</v>
      </c>
      <c r="V82" s="4" t="n">
        <f aca="false">H82-U82</f>
        <v>-11394.96441</v>
      </c>
      <c r="X82" s="1"/>
      <c r="Y82" s="1"/>
    </row>
    <row r="83" customFormat="false" ht="31.3" hidden="false" customHeight="false" outlineLevel="0" collapsed="false">
      <c r="B83" s="27" t="s">
        <v>155</v>
      </c>
      <c r="C83" s="28"/>
      <c r="D83" s="28"/>
      <c r="E83" s="28"/>
      <c r="F83" s="29" t="s">
        <v>156</v>
      </c>
      <c r="G83" s="30" t="n">
        <f aca="false">G84</f>
        <v>33514.2</v>
      </c>
      <c r="H83" s="30" t="n">
        <f aca="false">H84</f>
        <v>36037.6</v>
      </c>
      <c r="U83" s="4" t="n">
        <v>92758.89686</v>
      </c>
      <c r="V83" s="4" t="n">
        <f aca="false">H83-U83</f>
        <v>-56721.29686</v>
      </c>
      <c r="X83" s="1"/>
      <c r="Y83" s="1"/>
    </row>
    <row r="84" customFormat="false" ht="31.3" hidden="false" customHeight="false" outlineLevel="0" collapsed="false">
      <c r="B84" s="27" t="s">
        <v>157</v>
      </c>
      <c r="C84" s="28"/>
      <c r="D84" s="28"/>
      <c r="E84" s="28"/>
      <c r="F84" s="29" t="s">
        <v>158</v>
      </c>
      <c r="G84" s="30" t="n">
        <f aca="false">G85+G86+G87</f>
        <v>33514.2</v>
      </c>
      <c r="H84" s="30" t="n">
        <f aca="false">H85+H86+H87</f>
        <v>36037.6</v>
      </c>
      <c r="U84" s="4" t="n">
        <v>92751.29019</v>
      </c>
      <c r="V84" s="4" t="n">
        <f aca="false">H84-U84</f>
        <v>-56713.69019</v>
      </c>
      <c r="X84" s="1"/>
      <c r="Y84" s="1"/>
    </row>
    <row r="85" customFormat="false" ht="61.15" hidden="false" customHeight="false" outlineLevel="0" collapsed="false">
      <c r="B85" s="36" t="s">
        <v>159</v>
      </c>
      <c r="C85" s="28"/>
      <c r="D85" s="28"/>
      <c r="E85" s="28"/>
      <c r="F85" s="29" t="s">
        <v>160</v>
      </c>
      <c r="G85" s="30" t="n">
        <v>20859.1</v>
      </c>
      <c r="H85" s="31" t="n">
        <v>21625.1</v>
      </c>
      <c r="X85" s="1"/>
      <c r="Y85" s="1"/>
    </row>
    <row r="86" customFormat="false" ht="46.25" hidden="false" customHeight="false" outlineLevel="0" collapsed="false">
      <c r="B86" s="27" t="s">
        <v>161</v>
      </c>
      <c r="C86" s="28"/>
      <c r="D86" s="28"/>
      <c r="E86" s="28"/>
      <c r="F86" s="29" t="s">
        <v>162</v>
      </c>
      <c r="G86" s="30" t="n">
        <v>0</v>
      </c>
      <c r="H86" s="31" t="n">
        <v>-99.2</v>
      </c>
      <c r="U86" s="4" t="n">
        <v>75828.69663</v>
      </c>
      <c r="V86" s="4" t="n">
        <f aca="false">H86-U86</f>
        <v>-75927.89663</v>
      </c>
      <c r="X86" s="1"/>
      <c r="Y86" s="1"/>
    </row>
    <row r="87" customFormat="false" ht="46.25" hidden="false" customHeight="false" outlineLevel="0" collapsed="false">
      <c r="B87" s="27" t="s">
        <v>163</v>
      </c>
      <c r="C87" s="28"/>
      <c r="D87" s="28"/>
      <c r="E87" s="28"/>
      <c r="F87" s="29" t="s">
        <v>164</v>
      </c>
      <c r="G87" s="30" t="n">
        <v>12655.1</v>
      </c>
      <c r="H87" s="31" t="n">
        <v>14511.7</v>
      </c>
      <c r="U87" s="4" t="n">
        <v>16922.59356</v>
      </c>
      <c r="V87" s="4" t="n">
        <f aca="false">H87-U87</f>
        <v>-2410.89356</v>
      </c>
      <c r="X87" s="1"/>
      <c r="Y87" s="1"/>
    </row>
    <row r="88" customFormat="false" ht="46.25" hidden="false" customHeight="false" outlineLevel="0" collapsed="false">
      <c r="B88" s="27" t="s">
        <v>165</v>
      </c>
      <c r="C88" s="28"/>
      <c r="D88" s="28"/>
      <c r="E88" s="28"/>
      <c r="F88" s="29" t="s">
        <v>166</v>
      </c>
      <c r="G88" s="30" t="n">
        <v>120</v>
      </c>
      <c r="H88" s="31" t="n">
        <v>120.5</v>
      </c>
      <c r="U88" s="4" t="n">
        <v>7.60667</v>
      </c>
      <c r="V88" s="4" t="n">
        <f aca="false">H88-U88</f>
        <v>112.89333</v>
      </c>
      <c r="X88" s="1"/>
      <c r="Y88" s="1"/>
    </row>
    <row r="89" customFormat="false" ht="58.9" hidden="false" customHeight="true" outlineLevel="0" collapsed="false">
      <c r="B89" s="27" t="s">
        <v>167</v>
      </c>
      <c r="C89" s="28"/>
      <c r="D89" s="28"/>
      <c r="E89" s="28"/>
      <c r="F89" s="29" t="s">
        <v>168</v>
      </c>
      <c r="G89" s="30" t="n">
        <v>120</v>
      </c>
      <c r="H89" s="31" t="n">
        <v>120.5</v>
      </c>
      <c r="U89" s="4" t="n">
        <v>7.60667</v>
      </c>
      <c r="V89" s="4" t="n">
        <f aca="false">H89-U89</f>
        <v>112.89333</v>
      </c>
      <c r="X89" s="1"/>
      <c r="Y89" s="1"/>
    </row>
    <row r="90" customFormat="false" ht="17.35" hidden="false" customHeight="false" outlineLevel="0" collapsed="false">
      <c r="B90" s="27" t="s">
        <v>169</v>
      </c>
      <c r="C90" s="28"/>
      <c r="D90" s="28"/>
      <c r="E90" s="28"/>
      <c r="F90" s="29" t="s">
        <v>170</v>
      </c>
      <c r="G90" s="30" t="n">
        <f aca="false">G91+G94+G95+G98+G100+G102+G106+G111+G112+G114+G116+G117+G118</f>
        <v>4359.2</v>
      </c>
      <c r="H90" s="30" t="n">
        <f aca="false">H91+H94+H95+H98+H100+H102+H106+H111+H112+H114+H116+H117+H118</f>
        <v>5052.8</v>
      </c>
      <c r="U90" s="4" t="n">
        <v>6153.13774</v>
      </c>
      <c r="V90" s="4" t="n">
        <f aca="false">H90-U90</f>
        <v>-1100.33774</v>
      </c>
      <c r="X90" s="1"/>
      <c r="Y90" s="1"/>
    </row>
    <row r="91" customFormat="false" ht="40.9" hidden="false" customHeight="true" outlineLevel="0" collapsed="false">
      <c r="B91" s="27" t="s">
        <v>171</v>
      </c>
      <c r="C91" s="28"/>
      <c r="D91" s="28"/>
      <c r="E91" s="28"/>
      <c r="F91" s="29" t="s">
        <v>172</v>
      </c>
      <c r="G91" s="30" t="n">
        <f aca="false">G92+G93</f>
        <v>122</v>
      </c>
      <c r="H91" s="30" t="n">
        <f aca="false">H92+H93</f>
        <v>205.8</v>
      </c>
      <c r="U91" s="4" t="n">
        <v>107.43622</v>
      </c>
      <c r="V91" s="4" t="n">
        <f aca="false">H91-U91</f>
        <v>98.36378</v>
      </c>
      <c r="X91" s="1"/>
      <c r="Y91" s="1"/>
    </row>
    <row r="92" customFormat="false" ht="76.1" hidden="false" customHeight="false" outlineLevel="0" collapsed="false">
      <c r="B92" s="27" t="s">
        <v>173</v>
      </c>
      <c r="C92" s="28"/>
      <c r="D92" s="28"/>
      <c r="E92" s="28"/>
      <c r="F92" s="29" t="s">
        <v>174</v>
      </c>
      <c r="G92" s="30" t="n">
        <v>115</v>
      </c>
      <c r="H92" s="31" t="n">
        <v>194</v>
      </c>
      <c r="U92" s="4" t="n">
        <v>99.56651</v>
      </c>
      <c r="V92" s="4" t="n">
        <f aca="false">H92-U92</f>
        <v>94.43349</v>
      </c>
      <c r="X92" s="1"/>
      <c r="Y92" s="1"/>
    </row>
    <row r="93" customFormat="false" ht="61.15" hidden="false" customHeight="false" outlineLevel="0" collapsed="false">
      <c r="B93" s="27" t="s">
        <v>175</v>
      </c>
      <c r="C93" s="28"/>
      <c r="D93" s="28"/>
      <c r="E93" s="28"/>
      <c r="F93" s="29" t="s">
        <v>176</v>
      </c>
      <c r="G93" s="30" t="n">
        <v>7</v>
      </c>
      <c r="H93" s="31" t="n">
        <v>11.8</v>
      </c>
      <c r="U93" s="4" t="n">
        <v>7.86971</v>
      </c>
      <c r="V93" s="4" t="n">
        <f aca="false">H93-U93</f>
        <v>3.93029</v>
      </c>
      <c r="X93" s="1"/>
      <c r="Y93" s="1"/>
    </row>
    <row r="94" customFormat="false" ht="61.15" hidden="false" customHeight="false" outlineLevel="0" collapsed="false">
      <c r="B94" s="27" t="s">
        <v>177</v>
      </c>
      <c r="C94" s="28"/>
      <c r="D94" s="28"/>
      <c r="E94" s="28"/>
      <c r="F94" s="29" t="s">
        <v>178</v>
      </c>
      <c r="G94" s="30" t="n">
        <v>32</v>
      </c>
      <c r="H94" s="31" t="n">
        <v>32</v>
      </c>
      <c r="U94" s="4" t="n">
        <v>101.576</v>
      </c>
      <c r="V94" s="4" t="n">
        <f aca="false">H94-U94</f>
        <v>-69.576</v>
      </c>
      <c r="X94" s="1"/>
      <c r="Y94" s="1"/>
    </row>
    <row r="95" customFormat="false" ht="61.15" hidden="false" customHeight="false" outlineLevel="0" collapsed="false">
      <c r="B95" s="27" t="s">
        <v>179</v>
      </c>
      <c r="C95" s="28"/>
      <c r="D95" s="28"/>
      <c r="E95" s="28"/>
      <c r="F95" s="29" t="s">
        <v>180</v>
      </c>
      <c r="G95" s="30" t="n">
        <f aca="false">G96+G97</f>
        <v>130</v>
      </c>
      <c r="H95" s="30" t="n">
        <f aca="false">H96+H97</f>
        <v>130</v>
      </c>
      <c r="U95" s="4" t="n">
        <v>136.5</v>
      </c>
      <c r="V95" s="4" t="n">
        <f aca="false">H95-U95</f>
        <v>-6.5</v>
      </c>
      <c r="X95" s="1"/>
      <c r="Y95" s="1"/>
    </row>
    <row r="96" customFormat="false" ht="61.15" hidden="false" customHeight="false" outlineLevel="0" collapsed="false">
      <c r="B96" s="27" t="s">
        <v>181</v>
      </c>
      <c r="C96" s="28"/>
      <c r="D96" s="28"/>
      <c r="E96" s="28"/>
      <c r="F96" s="29" t="s">
        <v>182</v>
      </c>
      <c r="G96" s="30" t="n">
        <v>125</v>
      </c>
      <c r="H96" s="31" t="n">
        <v>125</v>
      </c>
      <c r="U96" s="4" t="n">
        <v>122.5</v>
      </c>
      <c r="V96" s="4" t="n">
        <f aca="false">H96-U96</f>
        <v>2.5</v>
      </c>
      <c r="X96" s="1"/>
      <c r="Y96" s="1"/>
    </row>
    <row r="97" customFormat="false" ht="46.25" hidden="false" customHeight="false" outlineLevel="0" collapsed="false">
      <c r="B97" s="27" t="s">
        <v>183</v>
      </c>
      <c r="C97" s="28"/>
      <c r="D97" s="28"/>
      <c r="E97" s="28"/>
      <c r="F97" s="29" t="s">
        <v>184</v>
      </c>
      <c r="G97" s="30" t="n">
        <v>5</v>
      </c>
      <c r="H97" s="31" t="n">
        <v>5</v>
      </c>
      <c r="U97" s="4" t="n">
        <v>14</v>
      </c>
      <c r="V97" s="4" t="n">
        <f aca="false">H97-U97</f>
        <v>-9</v>
      </c>
      <c r="X97" s="1"/>
      <c r="Y97" s="1"/>
    </row>
    <row r="98" customFormat="false" ht="31.3" hidden="false" customHeight="false" outlineLevel="0" collapsed="false">
      <c r="B98" s="36" t="s">
        <v>185</v>
      </c>
      <c r="C98" s="28"/>
      <c r="D98" s="28"/>
      <c r="E98" s="28"/>
      <c r="F98" s="29" t="s">
        <v>186</v>
      </c>
      <c r="G98" s="30" t="n">
        <v>2</v>
      </c>
      <c r="H98" s="31" t="n">
        <v>2</v>
      </c>
      <c r="X98" s="1"/>
      <c r="Y98" s="1"/>
    </row>
    <row r="99" customFormat="false" ht="31.3" hidden="false" customHeight="false" outlineLevel="0" collapsed="false">
      <c r="B99" s="36" t="s">
        <v>187</v>
      </c>
      <c r="C99" s="28"/>
      <c r="D99" s="28"/>
      <c r="E99" s="28"/>
      <c r="F99" s="29" t="s">
        <v>188</v>
      </c>
      <c r="G99" s="30" t="n">
        <v>2</v>
      </c>
      <c r="H99" s="31" t="n">
        <v>2</v>
      </c>
      <c r="X99" s="1"/>
      <c r="Y99" s="1"/>
    </row>
    <row r="100" customFormat="false" ht="57" hidden="false" customHeight="true" outlineLevel="0" collapsed="false">
      <c r="B100" s="27" t="s">
        <v>189</v>
      </c>
      <c r="C100" s="28"/>
      <c r="D100" s="28"/>
      <c r="E100" s="28"/>
      <c r="F100" s="29" t="s">
        <v>190</v>
      </c>
      <c r="G100" s="30" t="n">
        <v>350</v>
      </c>
      <c r="H100" s="31" t="n">
        <v>352.3</v>
      </c>
      <c r="U100" s="4" t="n">
        <v>666.34336</v>
      </c>
      <c r="V100" s="4" t="n">
        <f aca="false">H100-U100</f>
        <v>-314.04336</v>
      </c>
      <c r="X100" s="1"/>
      <c r="Y100" s="1"/>
    </row>
    <row r="101" customFormat="false" ht="58.9" hidden="false" customHeight="true" outlineLevel="0" collapsed="false">
      <c r="B101" s="27" t="s">
        <v>191</v>
      </c>
      <c r="C101" s="28"/>
      <c r="D101" s="28"/>
      <c r="E101" s="28"/>
      <c r="F101" s="29" t="s">
        <v>192</v>
      </c>
      <c r="G101" s="30" t="n">
        <v>350</v>
      </c>
      <c r="H101" s="31" t="n">
        <v>352.3</v>
      </c>
      <c r="U101" s="4" t="n">
        <v>666.34336</v>
      </c>
      <c r="V101" s="4" t="n">
        <f aca="false">H101-U101</f>
        <v>-314.04336</v>
      </c>
      <c r="X101" s="1"/>
      <c r="Y101" s="1"/>
    </row>
    <row r="102" s="1" customFormat="true" ht="31.3" hidden="false" customHeight="false" outlineLevel="0" collapsed="false">
      <c r="B102" s="27" t="s">
        <v>193</v>
      </c>
      <c r="C102" s="28"/>
      <c r="D102" s="28"/>
      <c r="E102" s="28"/>
      <c r="F102" s="29" t="s">
        <v>194</v>
      </c>
      <c r="G102" s="30" t="n">
        <f aca="false">G103</f>
        <v>964.7</v>
      </c>
      <c r="H102" s="30" t="n">
        <f aca="false">H103</f>
        <v>1064.7</v>
      </c>
      <c r="I102" s="30" t="n">
        <f aca="false">I103</f>
        <v>0</v>
      </c>
      <c r="J102" s="30" t="n">
        <f aca="false">J103</f>
        <v>0</v>
      </c>
      <c r="K102" s="30" t="n">
        <f aca="false">K103</f>
        <v>0</v>
      </c>
      <c r="L102" s="30" t="n">
        <f aca="false">L103</f>
        <v>0</v>
      </c>
      <c r="M102" s="30" t="n">
        <f aca="false">M103</f>
        <v>0</v>
      </c>
      <c r="N102" s="30" t="n">
        <f aca="false">N103</f>
        <v>0</v>
      </c>
      <c r="O102" s="30" t="n">
        <f aca="false">O103</f>
        <v>0</v>
      </c>
      <c r="P102" s="30" t="n">
        <f aca="false">P103</f>
        <v>0</v>
      </c>
      <c r="Q102" s="30" t="n">
        <f aca="false">Q103</f>
        <v>0</v>
      </c>
      <c r="R102" s="30" t="n">
        <f aca="false">R103</f>
        <v>0</v>
      </c>
      <c r="S102" s="30" t="n">
        <f aca="false">S103</f>
        <v>0</v>
      </c>
      <c r="T102" s="30" t="n">
        <f aca="false">T103</f>
        <v>0</v>
      </c>
      <c r="U102" s="30" t="n">
        <f aca="false">U103</f>
        <v>385.34456</v>
      </c>
      <c r="V102" s="30" t="n">
        <f aca="false">V103</f>
        <v>679.35544</v>
      </c>
      <c r="W102" s="4"/>
    </row>
    <row r="103" customFormat="false" ht="55.9" hidden="false" customHeight="true" outlineLevel="0" collapsed="false">
      <c r="B103" s="27" t="s">
        <v>195</v>
      </c>
      <c r="C103" s="28"/>
      <c r="D103" s="28"/>
      <c r="E103" s="28"/>
      <c r="F103" s="29" t="s">
        <v>196</v>
      </c>
      <c r="G103" s="30" t="n">
        <f aca="false">G104+G105</f>
        <v>964.7</v>
      </c>
      <c r="H103" s="30" t="n">
        <f aca="false">H104+H105</f>
        <v>1064.7</v>
      </c>
      <c r="U103" s="4" t="n">
        <v>385.34456</v>
      </c>
      <c r="V103" s="4" t="n">
        <f aca="false">H103-U103</f>
        <v>679.35544</v>
      </c>
      <c r="X103" s="1"/>
      <c r="Y103" s="1"/>
    </row>
    <row r="104" customFormat="false" ht="79.15" hidden="false" customHeight="true" outlineLevel="0" collapsed="false">
      <c r="B104" s="27" t="s">
        <v>197</v>
      </c>
      <c r="C104" s="28"/>
      <c r="D104" s="28"/>
      <c r="E104" s="28"/>
      <c r="F104" s="29" t="s">
        <v>198</v>
      </c>
      <c r="G104" s="30" t="n">
        <v>618.2</v>
      </c>
      <c r="H104" s="31" t="n">
        <v>651.3</v>
      </c>
      <c r="U104" s="4" t="n">
        <v>385.34456</v>
      </c>
      <c r="V104" s="4" t="n">
        <f aca="false">H104-U104</f>
        <v>265.95544</v>
      </c>
      <c r="X104" s="1"/>
      <c r="Y104" s="1"/>
    </row>
    <row r="105" customFormat="false" ht="58.15" hidden="false" customHeight="true" outlineLevel="0" collapsed="false">
      <c r="B105" s="36" t="s">
        <v>199</v>
      </c>
      <c r="C105" s="28"/>
      <c r="D105" s="28"/>
      <c r="E105" s="28"/>
      <c r="F105" s="29" t="s">
        <v>200</v>
      </c>
      <c r="G105" s="30" t="n">
        <v>346.5</v>
      </c>
      <c r="H105" s="31" t="n">
        <v>413.4</v>
      </c>
      <c r="X105" s="1"/>
      <c r="Y105" s="1"/>
    </row>
    <row r="106" customFormat="false" ht="105.95" hidden="false" customHeight="false" outlineLevel="0" collapsed="false">
      <c r="B106" s="27" t="s">
        <v>201</v>
      </c>
      <c r="C106" s="28"/>
      <c r="D106" s="28"/>
      <c r="E106" s="28"/>
      <c r="F106" s="29" t="s">
        <v>202</v>
      </c>
      <c r="G106" s="30" t="n">
        <f aca="false">G107+G108+G109</f>
        <v>509</v>
      </c>
      <c r="H106" s="30" t="n">
        <f aca="false">H107+H108+H109</f>
        <v>703</v>
      </c>
      <c r="U106" s="4" t="n">
        <v>887.5</v>
      </c>
      <c r="V106" s="4" t="n">
        <f aca="false">H106-U106</f>
        <v>-184.5</v>
      </c>
      <c r="X106" s="1"/>
      <c r="Y106" s="1"/>
    </row>
    <row r="107" customFormat="false" ht="31.3" hidden="false" customHeight="false" outlineLevel="0" collapsed="false">
      <c r="B107" s="35" t="s">
        <v>203</v>
      </c>
      <c r="C107" s="28"/>
      <c r="D107" s="28"/>
      <c r="E107" s="28"/>
      <c r="F107" s="29" t="s">
        <v>204</v>
      </c>
      <c r="G107" s="30" t="n">
        <v>101</v>
      </c>
      <c r="H107" s="31" t="n">
        <v>161</v>
      </c>
      <c r="U107" s="4" t="n">
        <v>639.4</v>
      </c>
      <c r="V107" s="4" t="n">
        <f aca="false">H107-U107</f>
        <v>-478.4</v>
      </c>
      <c r="X107" s="1"/>
      <c r="Y107" s="1"/>
    </row>
    <row r="108" customFormat="false" ht="31.3" hidden="false" customHeight="false" outlineLevel="0" collapsed="false">
      <c r="B108" s="27" t="s">
        <v>205</v>
      </c>
      <c r="C108" s="28"/>
      <c r="D108" s="28"/>
      <c r="E108" s="28"/>
      <c r="F108" s="29" t="s">
        <v>206</v>
      </c>
      <c r="G108" s="30" t="n">
        <v>400</v>
      </c>
      <c r="H108" s="31" t="n">
        <v>534</v>
      </c>
      <c r="U108" s="4" t="n">
        <v>246.1</v>
      </c>
      <c r="V108" s="4" t="n">
        <f aca="false">H108-U108</f>
        <v>287.9</v>
      </c>
      <c r="X108" s="1"/>
      <c r="Y108" s="1"/>
    </row>
    <row r="109" customFormat="false" ht="31.3" hidden="false" customHeight="false" outlineLevel="0" collapsed="false">
      <c r="B109" s="27" t="s">
        <v>207</v>
      </c>
      <c r="C109" s="28"/>
      <c r="D109" s="28"/>
      <c r="E109" s="28"/>
      <c r="F109" s="29" t="s">
        <v>208</v>
      </c>
      <c r="G109" s="30" t="n">
        <v>8</v>
      </c>
      <c r="H109" s="31" t="n">
        <v>8</v>
      </c>
      <c r="U109" s="4" t="n">
        <v>2</v>
      </c>
      <c r="V109" s="4" t="n">
        <f aca="false">H109-U109</f>
        <v>6</v>
      </c>
      <c r="X109" s="1"/>
      <c r="Y109" s="1"/>
    </row>
    <row r="110" customFormat="false" ht="46.25" hidden="false" customHeight="false" outlineLevel="0" collapsed="false">
      <c r="B110" s="27" t="s">
        <v>209</v>
      </c>
      <c r="C110" s="28"/>
      <c r="D110" s="28"/>
      <c r="E110" s="28"/>
      <c r="F110" s="29" t="s">
        <v>210</v>
      </c>
      <c r="G110" s="30" t="n">
        <v>8</v>
      </c>
      <c r="H110" s="31" t="n">
        <v>8</v>
      </c>
      <c r="U110" s="4" t="n">
        <v>2</v>
      </c>
      <c r="V110" s="4" t="n">
        <f aca="false">H110-U110</f>
        <v>6</v>
      </c>
      <c r="X110" s="1"/>
      <c r="Y110" s="1"/>
    </row>
    <row r="111" customFormat="false" ht="61.15" hidden="false" customHeight="false" outlineLevel="0" collapsed="false">
      <c r="B111" s="27" t="s">
        <v>211</v>
      </c>
      <c r="C111" s="28"/>
      <c r="D111" s="28"/>
      <c r="E111" s="28"/>
      <c r="F111" s="29" t="s">
        <v>212</v>
      </c>
      <c r="G111" s="30" t="n">
        <v>686.5</v>
      </c>
      <c r="H111" s="31" t="n">
        <v>726.8</v>
      </c>
      <c r="U111" s="4" t="n">
        <v>1151.50155</v>
      </c>
      <c r="V111" s="4" t="n">
        <f aca="false">H111-U111</f>
        <v>-424.70155</v>
      </c>
      <c r="X111" s="1"/>
      <c r="Y111" s="1"/>
    </row>
    <row r="112" customFormat="false" ht="31.3" hidden="false" customHeight="false" outlineLevel="0" collapsed="false">
      <c r="B112" s="27" t="s">
        <v>213</v>
      </c>
      <c r="C112" s="28"/>
      <c r="D112" s="28"/>
      <c r="E112" s="28"/>
      <c r="F112" s="29" t="s">
        <v>214</v>
      </c>
      <c r="G112" s="31" t="n">
        <v>18.2</v>
      </c>
      <c r="H112" s="31" t="n">
        <v>18.3</v>
      </c>
      <c r="U112" s="4" t="n">
        <v>363.13241</v>
      </c>
      <c r="V112" s="4" t="n">
        <f aca="false">H112-U112</f>
        <v>-344.83241</v>
      </c>
      <c r="X112" s="1"/>
      <c r="Y112" s="1"/>
    </row>
    <row r="113" customFormat="false" ht="31.3" hidden="false" customHeight="false" outlineLevel="0" collapsed="false">
      <c r="B113" s="27" t="s">
        <v>213</v>
      </c>
      <c r="C113" s="28"/>
      <c r="D113" s="28"/>
      <c r="E113" s="28"/>
      <c r="F113" s="34" t="s">
        <v>215</v>
      </c>
      <c r="G113" s="31" t="n">
        <v>18.2</v>
      </c>
      <c r="H113" s="31" t="n">
        <v>18.3</v>
      </c>
      <c r="U113" s="4" t="n">
        <v>363.13241</v>
      </c>
      <c r="V113" s="4" t="n">
        <f aca="false">H113-U113</f>
        <v>-344.83241</v>
      </c>
      <c r="X113" s="1"/>
      <c r="Y113" s="1"/>
    </row>
    <row r="114" customFormat="false" ht="61.15" hidden="false" customHeight="false" outlineLevel="0" collapsed="false">
      <c r="B114" s="27" t="s">
        <v>216</v>
      </c>
      <c r="C114" s="28"/>
      <c r="D114" s="28"/>
      <c r="E114" s="28"/>
      <c r="F114" s="29" t="s">
        <v>217</v>
      </c>
      <c r="G114" s="30" t="n">
        <v>129</v>
      </c>
      <c r="H114" s="31" t="n">
        <v>181.1</v>
      </c>
      <c r="U114" s="4" t="n">
        <v>78</v>
      </c>
      <c r="V114" s="4" t="n">
        <f aca="false">H114-U114</f>
        <v>103.1</v>
      </c>
      <c r="X114" s="1"/>
      <c r="Y114" s="1"/>
    </row>
    <row r="115" customFormat="false" ht="61.15" hidden="false" customHeight="false" outlineLevel="0" collapsed="false">
      <c r="B115" s="27" t="s">
        <v>218</v>
      </c>
      <c r="C115" s="28"/>
      <c r="D115" s="28"/>
      <c r="E115" s="28"/>
      <c r="F115" s="29" t="s">
        <v>219</v>
      </c>
      <c r="G115" s="30" t="n">
        <v>129</v>
      </c>
      <c r="H115" s="31" t="n">
        <v>181.1</v>
      </c>
      <c r="U115" s="4" t="n">
        <v>78</v>
      </c>
      <c r="V115" s="4" t="n">
        <f aca="false">H115-U115</f>
        <v>103.1</v>
      </c>
      <c r="X115" s="1"/>
      <c r="Y115" s="1"/>
    </row>
    <row r="116" customFormat="false" ht="31.3" hidden="false" customHeight="false" outlineLevel="0" collapsed="false">
      <c r="B116" s="27" t="s">
        <v>220</v>
      </c>
      <c r="C116" s="28"/>
      <c r="D116" s="28"/>
      <c r="E116" s="28"/>
      <c r="F116" s="29" t="s">
        <v>221</v>
      </c>
      <c r="G116" s="30" t="n">
        <v>50</v>
      </c>
      <c r="H116" s="31" t="n">
        <v>52</v>
      </c>
      <c r="U116" s="4" t="n">
        <v>108.023</v>
      </c>
      <c r="V116" s="4" t="n">
        <f aca="false">H116-U116</f>
        <v>-56.023</v>
      </c>
      <c r="X116" s="1"/>
      <c r="Y116" s="1"/>
    </row>
    <row r="117" customFormat="false" ht="61.15" hidden="false" customHeight="false" outlineLevel="0" collapsed="false">
      <c r="B117" s="27" t="s">
        <v>222</v>
      </c>
      <c r="C117" s="28"/>
      <c r="D117" s="28"/>
      <c r="E117" s="28"/>
      <c r="F117" s="29" t="s">
        <v>223</v>
      </c>
      <c r="G117" s="30" t="n">
        <v>91.7</v>
      </c>
      <c r="H117" s="31" t="n">
        <v>102.3</v>
      </c>
      <c r="U117" s="4" t="n">
        <v>95.10876</v>
      </c>
      <c r="V117" s="4" t="n">
        <f aca="false">H117-U117</f>
        <v>7.19124000000001</v>
      </c>
      <c r="X117" s="1"/>
      <c r="Y117" s="1"/>
    </row>
    <row r="118" customFormat="false" ht="31.3" hidden="false" customHeight="false" outlineLevel="0" collapsed="false">
      <c r="B118" s="27" t="s">
        <v>224</v>
      </c>
      <c r="C118" s="28"/>
      <c r="D118" s="28"/>
      <c r="E118" s="28"/>
      <c r="F118" s="29" t="s">
        <v>225</v>
      </c>
      <c r="G118" s="30" t="n">
        <v>1274.1</v>
      </c>
      <c r="H118" s="31" t="n">
        <v>1482.5</v>
      </c>
      <c r="U118" s="4" t="n">
        <v>2072.66215</v>
      </c>
      <c r="V118" s="4" t="n">
        <f aca="false">H118-U118</f>
        <v>-590.16215</v>
      </c>
      <c r="X118" s="1"/>
      <c r="Y118" s="1"/>
    </row>
    <row r="119" customFormat="false" ht="46.25" hidden="false" customHeight="false" outlineLevel="0" collapsed="false">
      <c r="B119" s="27" t="s">
        <v>226</v>
      </c>
      <c r="C119" s="28"/>
      <c r="D119" s="28"/>
      <c r="E119" s="28"/>
      <c r="F119" s="29" t="s">
        <v>227</v>
      </c>
      <c r="G119" s="30" t="n">
        <v>1274.1</v>
      </c>
      <c r="H119" s="31" t="n">
        <v>1482.5</v>
      </c>
      <c r="U119" s="4" t="n">
        <v>2072.66215</v>
      </c>
      <c r="V119" s="4" t="n">
        <f aca="false">H119-U119</f>
        <v>-590.16215</v>
      </c>
      <c r="X119" s="1"/>
      <c r="Y119" s="1"/>
    </row>
    <row r="120" customFormat="false" ht="17.35" hidden="false" customHeight="false" outlineLevel="0" collapsed="false">
      <c r="B120" s="27" t="s">
        <v>228</v>
      </c>
      <c r="C120" s="28"/>
      <c r="D120" s="28"/>
      <c r="E120" s="28"/>
      <c r="F120" s="29" t="s">
        <v>229</v>
      </c>
      <c r="G120" s="30" t="n">
        <f aca="false">G121</f>
        <v>0</v>
      </c>
      <c r="H120" s="30" t="n">
        <f aca="false">H121</f>
        <v>-64.6</v>
      </c>
      <c r="U120" s="4" t="n">
        <v>73.92805</v>
      </c>
      <c r="V120" s="4" t="n">
        <f aca="false">H120-U120</f>
        <v>-138.52805</v>
      </c>
      <c r="X120" s="1"/>
      <c r="Y120" s="1"/>
    </row>
    <row r="121" customFormat="false" ht="17.35" hidden="false" customHeight="false" outlineLevel="0" collapsed="false">
      <c r="B121" s="27" t="s">
        <v>230</v>
      </c>
      <c r="C121" s="28"/>
      <c r="D121" s="28"/>
      <c r="E121" s="28"/>
      <c r="F121" s="29" t="s">
        <v>231</v>
      </c>
      <c r="G121" s="30" t="n">
        <v>0</v>
      </c>
      <c r="H121" s="31" t="n">
        <v>-64.6</v>
      </c>
      <c r="U121" s="4" t="n">
        <v>65.00805</v>
      </c>
      <c r="V121" s="4" t="n">
        <f aca="false">H121-U121</f>
        <v>-129.60805</v>
      </c>
      <c r="X121" s="1"/>
      <c r="Y121" s="1"/>
    </row>
    <row r="122" customFormat="false" ht="31.3" hidden="false" customHeight="false" outlineLevel="0" collapsed="false">
      <c r="B122" s="37" t="s">
        <v>232</v>
      </c>
      <c r="C122" s="38"/>
      <c r="D122" s="38"/>
      <c r="E122" s="38"/>
      <c r="F122" s="39" t="s">
        <v>233</v>
      </c>
      <c r="G122" s="40" t="n">
        <v>0</v>
      </c>
      <c r="H122" s="41" t="n">
        <v>-64.6</v>
      </c>
      <c r="U122" s="4" t="n">
        <v>65.00805</v>
      </c>
      <c r="V122" s="4" t="n">
        <f aca="false">H122-U122</f>
        <v>-129.60805</v>
      </c>
      <c r="X122" s="1"/>
      <c r="Y122" s="1"/>
    </row>
    <row r="123" customFormat="false" ht="17.35" hidden="false" customHeight="false" outlineLevel="0" collapsed="false">
      <c r="B123" s="42" t="s">
        <v>234</v>
      </c>
      <c r="C123" s="24"/>
      <c r="D123" s="24"/>
      <c r="E123" s="24"/>
      <c r="F123" s="43" t="s">
        <v>235</v>
      </c>
      <c r="G123" s="44" t="n">
        <f aca="false">G124+G140+G142+G146</f>
        <v>882682.5</v>
      </c>
      <c r="H123" s="44" t="n">
        <f aca="false">H124+H140+H142+H146</f>
        <v>880043.9</v>
      </c>
      <c r="U123" s="4" t="n">
        <v>924304.4</v>
      </c>
      <c r="V123" s="4" t="n">
        <f aca="false">H123-U123</f>
        <v>-44260.5000000001</v>
      </c>
    </row>
    <row r="124" customFormat="false" ht="32.8" hidden="false" customHeight="false" outlineLevel="0" collapsed="false">
      <c r="B124" s="42" t="s">
        <v>236</v>
      </c>
      <c r="C124" s="28"/>
      <c r="D124" s="28"/>
      <c r="E124" s="28"/>
      <c r="F124" s="43" t="s">
        <v>237</v>
      </c>
      <c r="G124" s="44" t="n">
        <f aca="false">G125+G127+G132+G138</f>
        <v>859404.8</v>
      </c>
      <c r="H124" s="44" t="n">
        <f aca="false">H125+H127+H132+H138</f>
        <v>856987.4</v>
      </c>
      <c r="V124" s="4" t="n">
        <f aca="false">H124-U124</f>
        <v>856987.4</v>
      </c>
    </row>
    <row r="125" customFormat="false" ht="32.8" hidden="false" customHeight="false" outlineLevel="0" collapsed="false">
      <c r="B125" s="42" t="s">
        <v>238</v>
      </c>
      <c r="C125" s="28"/>
      <c r="D125" s="28"/>
      <c r="E125" s="28"/>
      <c r="F125" s="43" t="s">
        <v>239</v>
      </c>
      <c r="G125" s="44" t="n">
        <v>88881.5</v>
      </c>
      <c r="H125" s="44" t="n">
        <v>88881.5</v>
      </c>
      <c r="U125" s="4" t="n">
        <v>826906.6</v>
      </c>
      <c r="V125" s="4" t="n">
        <f aca="false">H125-U125</f>
        <v>-738025.1</v>
      </c>
    </row>
    <row r="126" customFormat="false" ht="32.8" hidden="false" customHeight="false" outlineLevel="0" collapsed="false">
      <c r="B126" s="42" t="s">
        <v>240</v>
      </c>
      <c r="C126" s="28"/>
      <c r="D126" s="28"/>
      <c r="E126" s="28"/>
      <c r="F126" s="43" t="s">
        <v>241</v>
      </c>
      <c r="G126" s="44" t="n">
        <v>88881.5</v>
      </c>
      <c r="H126" s="44" t="n">
        <v>88881.5</v>
      </c>
      <c r="I126" s="4" t="n">
        <v>75355.3</v>
      </c>
      <c r="U126" s="4" t="n">
        <v>75355.3</v>
      </c>
      <c r="V126" s="4" t="n">
        <f aca="false">H126-U126</f>
        <v>13526.2</v>
      </c>
    </row>
    <row r="127" customFormat="false" ht="32.8" hidden="false" customHeight="false" outlineLevel="0" collapsed="false">
      <c r="B127" s="42" t="s">
        <v>242</v>
      </c>
      <c r="C127" s="28"/>
      <c r="D127" s="28"/>
      <c r="E127" s="28"/>
      <c r="F127" s="43" t="s">
        <v>243</v>
      </c>
      <c r="G127" s="44" t="n">
        <v>32184.8</v>
      </c>
      <c r="H127" s="44" t="n">
        <v>31190.7</v>
      </c>
      <c r="U127" s="4" t="n">
        <v>42422.4</v>
      </c>
      <c r="V127" s="4" t="n">
        <f aca="false">H127-U127</f>
        <v>-11231.7</v>
      </c>
    </row>
    <row r="128" customFormat="false" ht="32.8" hidden="false" customHeight="false" outlineLevel="0" collapsed="false">
      <c r="B128" s="42" t="s">
        <v>244</v>
      </c>
      <c r="C128" s="28"/>
      <c r="D128" s="28"/>
      <c r="E128" s="28"/>
      <c r="F128" s="43" t="s">
        <v>245</v>
      </c>
      <c r="G128" s="44" t="n">
        <v>347</v>
      </c>
      <c r="H128" s="44" t="n">
        <v>346.9</v>
      </c>
      <c r="I128" s="4" t="n">
        <v>3260.8</v>
      </c>
      <c r="J128" s="4" t="n">
        <v>15410.1</v>
      </c>
      <c r="K128" s="4" t="n">
        <v>13197.1</v>
      </c>
      <c r="L128" s="4" t="n">
        <v>7990.3</v>
      </c>
      <c r="M128" s="4" t="n">
        <v>866.1</v>
      </c>
      <c r="U128" s="4" t="n">
        <v>40724.4</v>
      </c>
      <c r="V128" s="4" t="n">
        <f aca="false">H128-U128</f>
        <v>-40377.5</v>
      </c>
    </row>
    <row r="129" customFormat="false" ht="64.15" hidden="false" customHeight="false" outlineLevel="0" collapsed="false">
      <c r="B129" s="42" t="s">
        <v>246</v>
      </c>
      <c r="C129" s="28"/>
      <c r="D129" s="28"/>
      <c r="E129" s="28"/>
      <c r="F129" s="43" t="s">
        <v>247</v>
      </c>
      <c r="G129" s="44" t="n">
        <v>4189.8</v>
      </c>
      <c r="H129" s="44" t="n">
        <v>4189.8</v>
      </c>
      <c r="I129" s="4" t="n">
        <v>87.2</v>
      </c>
      <c r="U129" s="4" t="n">
        <v>87.2</v>
      </c>
      <c r="V129" s="4" t="n">
        <f aca="false">H129-U129</f>
        <v>4102.6</v>
      </c>
    </row>
    <row r="130" customFormat="false" ht="32.8" hidden="false" customHeight="false" outlineLevel="0" collapsed="false">
      <c r="B130" s="42" t="s">
        <v>248</v>
      </c>
      <c r="C130" s="28"/>
      <c r="D130" s="28"/>
      <c r="E130" s="28"/>
      <c r="F130" s="43" t="s">
        <v>249</v>
      </c>
      <c r="G130" s="44" t="n">
        <v>74.8</v>
      </c>
      <c r="H130" s="44" t="n">
        <v>74.8</v>
      </c>
      <c r="I130" s="4" t="n">
        <v>48941.8</v>
      </c>
      <c r="U130" s="4" t="n">
        <v>48941.8</v>
      </c>
      <c r="V130" s="4" t="n">
        <f aca="false">H130-U130</f>
        <v>-48867</v>
      </c>
    </row>
    <row r="131" customFormat="false" ht="17.35" hidden="false" customHeight="false" outlineLevel="0" collapsed="false">
      <c r="B131" s="42" t="s">
        <v>250</v>
      </c>
      <c r="C131" s="28"/>
      <c r="D131" s="28"/>
      <c r="E131" s="28"/>
      <c r="F131" s="43" t="s">
        <v>251</v>
      </c>
      <c r="G131" s="44" t="n">
        <v>27573.2</v>
      </c>
      <c r="H131" s="44" t="n">
        <v>26579.2</v>
      </c>
      <c r="I131" s="4" t="n">
        <v>42.1</v>
      </c>
      <c r="U131" s="4" t="n">
        <v>42.1</v>
      </c>
      <c r="V131" s="4" t="n">
        <f aca="false">H131-U131</f>
        <v>26537.1</v>
      </c>
    </row>
    <row r="132" customFormat="false" ht="32.8" hidden="false" customHeight="false" outlineLevel="0" collapsed="false">
      <c r="B132" s="42" t="s">
        <v>252</v>
      </c>
      <c r="C132" s="28"/>
      <c r="D132" s="28"/>
      <c r="E132" s="28"/>
      <c r="F132" s="43" t="s">
        <v>253</v>
      </c>
      <c r="G132" s="44" t="n">
        <v>736495.7</v>
      </c>
      <c r="H132" s="44" t="n">
        <v>735072.4</v>
      </c>
      <c r="I132" s="4" t="n">
        <v>1261.4</v>
      </c>
      <c r="U132" s="4" t="n">
        <v>1261.4</v>
      </c>
      <c r="V132" s="4" t="n">
        <f aca="false">H132-U132</f>
        <v>733811</v>
      </c>
    </row>
    <row r="133" customFormat="false" ht="48.5" hidden="false" customHeight="false" outlineLevel="0" collapsed="false">
      <c r="B133" s="42" t="s">
        <v>254</v>
      </c>
      <c r="C133" s="28"/>
      <c r="D133" s="28"/>
      <c r="E133" s="28"/>
      <c r="F133" s="43" t="s">
        <v>255</v>
      </c>
      <c r="G133" s="44" t="n">
        <v>672309</v>
      </c>
      <c r="H133" s="44" t="n">
        <v>671289.9</v>
      </c>
      <c r="I133" s="4" t="n">
        <v>1420.8</v>
      </c>
      <c r="J133" s="4" t="n">
        <v>1645.9</v>
      </c>
      <c r="U133" s="4" t="n">
        <v>3066.7</v>
      </c>
      <c r="V133" s="4" t="n">
        <f aca="false">H133-U133</f>
        <v>668223.2</v>
      </c>
    </row>
    <row r="134" customFormat="false" ht="64.15" hidden="false" customHeight="false" outlineLevel="0" collapsed="false">
      <c r="B134" s="42" t="s">
        <v>256</v>
      </c>
      <c r="C134" s="28"/>
      <c r="D134" s="28"/>
      <c r="E134" s="28"/>
      <c r="F134" s="43" t="s">
        <v>257</v>
      </c>
      <c r="G134" s="44" t="n">
        <v>52608.3</v>
      </c>
      <c r="H134" s="44" t="n">
        <v>52433.1</v>
      </c>
      <c r="I134" s="4" t="n">
        <v>1226.8</v>
      </c>
      <c r="U134" s="4" t="n">
        <v>1226.8</v>
      </c>
      <c r="V134" s="4" t="n">
        <f aca="false">H134-U134</f>
        <v>51206.3</v>
      </c>
    </row>
    <row r="135" customFormat="false" ht="79.85" hidden="false" customHeight="false" outlineLevel="0" collapsed="false">
      <c r="B135" s="42" t="s">
        <v>258</v>
      </c>
      <c r="C135" s="28"/>
      <c r="D135" s="28"/>
      <c r="E135" s="28"/>
      <c r="F135" s="43" t="s">
        <v>259</v>
      </c>
      <c r="G135" s="44" t="n">
        <v>5595.5</v>
      </c>
      <c r="H135" s="44" t="n">
        <v>5595.5</v>
      </c>
      <c r="U135" s="4" t="n">
        <v>100011</v>
      </c>
      <c r="V135" s="4" t="n">
        <f aca="false">H135-U135</f>
        <v>-94415.5</v>
      </c>
    </row>
    <row r="136" customFormat="false" ht="64.15" hidden="false" customHeight="false" outlineLevel="0" collapsed="false">
      <c r="B136" s="42" t="s">
        <v>260</v>
      </c>
      <c r="C136" s="28"/>
      <c r="D136" s="28"/>
      <c r="E136" s="28"/>
      <c r="F136" s="43" t="s">
        <v>261</v>
      </c>
      <c r="G136" s="44" t="n">
        <v>5951</v>
      </c>
      <c r="H136" s="44" t="n">
        <v>5747.8</v>
      </c>
      <c r="U136" s="4" t="n">
        <v>13.9</v>
      </c>
      <c r="V136" s="4" t="n">
        <f aca="false">H136-U136</f>
        <v>5733.9</v>
      </c>
    </row>
    <row r="137" customFormat="false" ht="90.75" hidden="false" customHeight="true" outlineLevel="0" collapsed="false">
      <c r="B137" s="42" t="s">
        <v>262</v>
      </c>
      <c r="C137" s="28"/>
      <c r="D137" s="28"/>
      <c r="E137" s="28"/>
      <c r="F137" s="43" t="s">
        <v>263</v>
      </c>
      <c r="G137" s="44" t="n">
        <v>31.9</v>
      </c>
      <c r="H137" s="44" t="n">
        <v>6.1</v>
      </c>
      <c r="I137" s="4" t="n">
        <v>13.9</v>
      </c>
      <c r="U137" s="4" t="n">
        <v>13.9</v>
      </c>
      <c r="V137" s="4" t="n">
        <f aca="false">H137-U137</f>
        <v>-7.8</v>
      </c>
    </row>
    <row r="138" customFormat="false" ht="28.5" hidden="false" customHeight="true" outlineLevel="0" collapsed="false">
      <c r="B138" s="42" t="s">
        <v>264</v>
      </c>
      <c r="C138" s="28"/>
      <c r="D138" s="28"/>
      <c r="E138" s="28"/>
      <c r="F138" s="43" t="s">
        <v>265</v>
      </c>
      <c r="G138" s="44" t="n">
        <v>1842.8</v>
      </c>
      <c r="H138" s="44" t="n">
        <v>1842.8</v>
      </c>
      <c r="U138" s="4" t="n">
        <v>-2627.1</v>
      </c>
      <c r="V138" s="4" t="n">
        <f aca="false">H138-U138</f>
        <v>4469.9</v>
      </c>
    </row>
    <row r="139" customFormat="false" ht="79.85" hidden="false" customHeight="false" outlineLevel="0" collapsed="false">
      <c r="B139" s="42" t="s">
        <v>266</v>
      </c>
      <c r="C139" s="28"/>
      <c r="D139" s="28"/>
      <c r="E139" s="28"/>
      <c r="F139" s="43" t="s">
        <v>267</v>
      </c>
      <c r="G139" s="44" t="n">
        <v>1842.8</v>
      </c>
      <c r="H139" s="44" t="n">
        <v>1842.8</v>
      </c>
      <c r="I139" s="4" t="n">
        <v>-832</v>
      </c>
      <c r="J139" s="4" t="n">
        <v>-31</v>
      </c>
      <c r="K139" s="4" t="n">
        <v>-5</v>
      </c>
      <c r="L139" s="4" t="n">
        <v>-291.7</v>
      </c>
      <c r="M139" s="4" t="n">
        <v>-1347.1</v>
      </c>
      <c r="N139" s="4" t="n">
        <v>-120.3</v>
      </c>
      <c r="U139" s="4" t="n">
        <v>-2627.1</v>
      </c>
      <c r="V139" s="4" t="n">
        <f aca="false">H139-U139</f>
        <v>4469.9</v>
      </c>
    </row>
    <row r="140" customFormat="false" ht="17.35" hidden="false" customHeight="false" outlineLevel="0" collapsed="false">
      <c r="B140" s="42" t="s">
        <v>268</v>
      </c>
      <c r="C140" s="28"/>
      <c r="D140" s="28"/>
      <c r="E140" s="28"/>
      <c r="F140" s="43" t="s">
        <v>269</v>
      </c>
      <c r="G140" s="44" t="n">
        <v>24000</v>
      </c>
      <c r="H140" s="44" t="n">
        <v>24000</v>
      </c>
    </row>
    <row r="141" customFormat="false" ht="32.8" hidden="false" customHeight="false" outlineLevel="0" collapsed="false">
      <c r="B141" s="42" t="s">
        <v>270</v>
      </c>
      <c r="C141" s="45"/>
      <c r="D141" s="46"/>
      <c r="E141" s="16"/>
      <c r="F141" s="43" t="s">
        <v>271</v>
      </c>
      <c r="G141" s="44" t="n">
        <v>24000</v>
      </c>
      <c r="H141" s="44" t="n">
        <v>24000</v>
      </c>
    </row>
    <row r="142" customFormat="false" ht="95.5" hidden="false" customHeight="false" outlineLevel="0" collapsed="false">
      <c r="B142" s="42" t="s">
        <v>272</v>
      </c>
      <c r="C142" s="45"/>
      <c r="D142" s="46"/>
      <c r="E142" s="16"/>
      <c r="F142" s="43" t="s">
        <v>273</v>
      </c>
      <c r="G142" s="44" t="n">
        <v>104.2</v>
      </c>
      <c r="H142" s="44" t="n">
        <v>104.2</v>
      </c>
    </row>
    <row r="143" customFormat="false" ht="32.8" hidden="false" customHeight="false" outlineLevel="0" collapsed="false">
      <c r="B143" s="42" t="s">
        <v>274</v>
      </c>
      <c r="C143" s="33"/>
      <c r="D143" s="33"/>
      <c r="E143" s="33"/>
      <c r="F143" s="43" t="s">
        <v>275</v>
      </c>
      <c r="G143" s="44" t="n">
        <v>104.2</v>
      </c>
      <c r="H143" s="44" t="n">
        <v>104.2</v>
      </c>
    </row>
    <row r="144" customFormat="false" ht="32.8" hidden="false" customHeight="false" outlineLevel="0" collapsed="false">
      <c r="B144" s="42" t="s">
        <v>276</v>
      </c>
      <c r="C144" s="33"/>
      <c r="D144" s="33"/>
      <c r="E144" s="33"/>
      <c r="F144" s="43" t="s">
        <v>277</v>
      </c>
      <c r="G144" s="44" t="n">
        <v>34.2</v>
      </c>
      <c r="H144" s="44" t="n">
        <v>34.2</v>
      </c>
    </row>
    <row r="145" customFormat="false" ht="48.5" hidden="false" customHeight="false" outlineLevel="0" collapsed="false">
      <c r="B145" s="42" t="s">
        <v>278</v>
      </c>
      <c r="C145" s="33"/>
      <c r="D145" s="33"/>
      <c r="E145" s="33"/>
      <c r="F145" s="43" t="s">
        <v>279</v>
      </c>
      <c r="G145" s="44" t="n">
        <v>70</v>
      </c>
      <c r="H145" s="44" t="n">
        <v>70</v>
      </c>
    </row>
    <row r="146" customFormat="false" ht="48.5" hidden="false" customHeight="false" outlineLevel="0" collapsed="false">
      <c r="B146" s="42" t="s">
        <v>280</v>
      </c>
      <c r="C146" s="33"/>
      <c r="D146" s="33"/>
      <c r="E146" s="33"/>
      <c r="F146" s="43" t="s">
        <v>281</v>
      </c>
      <c r="G146" s="44" t="n">
        <v>-826.5</v>
      </c>
      <c r="H146" s="44" t="n">
        <v>-1047.7</v>
      </c>
    </row>
    <row r="147" customFormat="false" ht="64.15" hidden="false" customHeight="false" outlineLevel="0" collapsed="false">
      <c r="B147" s="42" t="s">
        <v>282</v>
      </c>
      <c r="C147" s="33"/>
      <c r="D147" s="33"/>
      <c r="E147" s="33"/>
      <c r="F147" s="43" t="s">
        <v>283</v>
      </c>
      <c r="G147" s="44" t="n">
        <v>0</v>
      </c>
      <c r="H147" s="44" t="n">
        <v>-7</v>
      </c>
    </row>
    <row r="148" customFormat="false" ht="48.5" hidden="false" customHeight="false" outlineLevel="0" collapsed="false">
      <c r="B148" s="42" t="s">
        <v>284</v>
      </c>
      <c r="C148" s="33"/>
      <c r="D148" s="33"/>
      <c r="E148" s="33"/>
      <c r="F148" s="43" t="s">
        <v>285</v>
      </c>
      <c r="G148" s="44" t="n">
        <v>-826.5</v>
      </c>
      <c r="H148" s="44" t="n">
        <v>-1040.7</v>
      </c>
    </row>
    <row r="153" customFormat="false" ht="22.05" hidden="false" customHeight="false" outlineLevel="0" collapsed="false">
      <c r="B153" s="47" t="s">
        <v>286</v>
      </c>
      <c r="C153" s="48"/>
      <c r="D153" s="47"/>
      <c r="E153" s="49"/>
      <c r="F153" s="49"/>
      <c r="G153" s="50"/>
      <c r="H153" s="51"/>
    </row>
    <row r="154" customFormat="false" ht="22.05" hidden="false" customHeight="false" outlineLevel="0" collapsed="false">
      <c r="B154" s="47" t="s">
        <v>287</v>
      </c>
      <c r="C154" s="48"/>
      <c r="D154" s="47"/>
      <c r="E154" s="49"/>
      <c r="F154" s="49"/>
      <c r="G154" s="50"/>
      <c r="H154" s="51"/>
    </row>
    <row r="155" customFormat="false" ht="22.05" hidden="false" customHeight="false" outlineLevel="0" collapsed="false">
      <c r="B155" s="47" t="s">
        <v>288</v>
      </c>
      <c r="C155" s="48"/>
      <c r="D155" s="47"/>
      <c r="E155" s="49"/>
      <c r="F155" s="52"/>
      <c r="G155" s="50"/>
      <c r="H155" s="49" t="s">
        <v>289</v>
      </c>
    </row>
  </sheetData>
  <mergeCells count="3">
    <mergeCell ref="G2:H2"/>
    <mergeCell ref="B4:H4"/>
    <mergeCell ref="G5:H5"/>
  </mergeCells>
  <printOptions headings="false" gridLines="false" gridLinesSet="true" horizontalCentered="false" verticalCentered="false"/>
  <pageMargins left="0.275694444444444" right="0.236111111111111" top="0.590972222222222" bottom="0.511805555555555" header="0.315277777777778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LibreOffice/5.3.4.2$Windows_x86 LibreOffice_project/f82d347ccc0be322489bf7da61d7e4ad13fe2ff3</Application>
  <Company>ФУ МО Кореновский район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2015-03-17T14:29:56Z</dcterms:created>
  <dc:creator>Малик</dc:creator>
  <dc:description/>
  <dc:language>ru-RU</dc:language>
  <cp:lastModifiedBy/>
  <cp:lastPrinted>2018-07-01T17:19:02Z</cp:lastPrinted>
  <dcterms:modified xsi:type="dcterms:W3CDTF">2018-07-01T17:20:28Z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ФУ МО Кореновский район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